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95" windowWidth="19155" windowHeight="11730" activeTab="3"/>
  </bookViews>
  <sheets>
    <sheet name="PFC 2016" sheetId="9" r:id="rId1"/>
    <sheet name="PFC 2017" sheetId="10" r:id="rId2"/>
    <sheet name="PFC 2018" sheetId="13" r:id="rId3"/>
    <sheet name="PFC 2019" sheetId="14" r:id="rId4"/>
    <sheet name="Evolução" sheetId="12" r:id="rId5"/>
  </sheets>
  <calcPr calcId="125725"/>
</workbook>
</file>

<file path=xl/calcChain.xml><?xml version="1.0" encoding="utf-8"?>
<calcChain xmlns="http://schemas.openxmlformats.org/spreadsheetml/2006/main">
  <c r="D125" i="14"/>
  <c r="E125"/>
  <c r="F125"/>
  <c r="G125"/>
  <c r="C125"/>
  <c r="C142"/>
  <c r="C141"/>
  <c r="C140"/>
  <c r="C139"/>
  <c r="C138"/>
  <c r="C137"/>
  <c r="C136"/>
  <c r="C135"/>
  <c r="C134"/>
  <c r="A120"/>
  <c r="C40"/>
  <c r="C39"/>
  <c r="C38"/>
  <c r="C37"/>
  <c r="C36"/>
  <c r="C35"/>
  <c r="C34"/>
  <c r="C33"/>
  <c r="C32"/>
  <c r="G23"/>
  <c r="F23"/>
  <c r="E23"/>
  <c r="D23"/>
  <c r="C23"/>
  <c r="A19"/>
  <c r="C143" i="13"/>
  <c r="C142"/>
  <c r="C141"/>
  <c r="C140"/>
  <c r="C139"/>
  <c r="C138"/>
  <c r="C137"/>
  <c r="C136"/>
  <c r="C135"/>
  <c r="C134"/>
  <c r="A119"/>
  <c r="A10"/>
  <c r="A11"/>
  <c r="A12"/>
  <c r="A13"/>
  <c r="A14"/>
  <c r="A15"/>
  <c r="A16"/>
  <c r="A17"/>
  <c r="A18"/>
  <c r="A9"/>
  <c r="C33"/>
  <c r="C34"/>
  <c r="C35"/>
  <c r="C36"/>
  <c r="C37"/>
  <c r="C38"/>
  <c r="C39"/>
  <c r="C40"/>
  <c r="C41"/>
  <c r="C32"/>
  <c r="D23"/>
  <c r="E23"/>
  <c r="F23"/>
  <c r="G23"/>
  <c r="C23"/>
  <c r="G125"/>
  <c r="F125"/>
  <c r="E125"/>
  <c r="D125"/>
  <c r="C125"/>
  <c r="A118"/>
  <c r="A117"/>
  <c r="A116"/>
  <c r="A115"/>
  <c r="A114"/>
  <c r="A113"/>
  <c r="A112"/>
  <c r="A111"/>
  <c r="A110"/>
  <c r="A19"/>
  <c r="C142" i="10"/>
  <c r="C141"/>
  <c r="C140"/>
  <c r="C139"/>
  <c r="C138"/>
  <c r="C137"/>
  <c r="C136"/>
  <c r="C135"/>
  <c r="C134"/>
  <c r="G125"/>
  <c r="F125"/>
  <c r="F126" s="1"/>
  <c r="E125"/>
  <c r="D125"/>
  <c r="C125"/>
  <c r="C126" s="1"/>
  <c r="A120"/>
  <c r="E126" s="1"/>
  <c r="C40"/>
  <c r="C39"/>
  <c r="C38"/>
  <c r="C37"/>
  <c r="C36"/>
  <c r="C35"/>
  <c r="C34"/>
  <c r="C33"/>
  <c r="C32"/>
  <c r="G23"/>
  <c r="F23"/>
  <c r="F24" s="1"/>
  <c r="E23"/>
  <c r="D23"/>
  <c r="C23"/>
  <c r="A19"/>
  <c r="D24" s="1"/>
  <c r="A10" i="9"/>
  <c r="A11"/>
  <c r="A12"/>
  <c r="A13"/>
  <c r="A14"/>
  <c r="A15"/>
  <c r="A16"/>
  <c r="A17"/>
  <c r="A118"/>
  <c r="A117"/>
  <c r="A116"/>
  <c r="A115"/>
  <c r="D23"/>
  <c r="E23"/>
  <c r="F23"/>
  <c r="G23"/>
  <c r="C23"/>
  <c r="G125"/>
  <c r="F125"/>
  <c r="E125"/>
  <c r="D125"/>
  <c r="C125"/>
  <c r="A110"/>
  <c r="A111"/>
  <c r="A112"/>
  <c r="A113"/>
  <c r="A114"/>
  <c r="A9"/>
  <c r="C126" i="14" l="1"/>
  <c r="E126"/>
  <c r="G126"/>
  <c r="D126"/>
  <c r="F126"/>
  <c r="C24"/>
  <c r="E24"/>
  <c r="G24"/>
  <c r="D24"/>
  <c r="F24"/>
  <c r="A120" i="13"/>
  <c r="C24"/>
  <c r="E24"/>
  <c r="G24"/>
  <c r="D24"/>
  <c r="F24"/>
  <c r="D126" i="10"/>
  <c r="C24"/>
  <c r="G24"/>
  <c r="G126"/>
  <c r="E24"/>
  <c r="A19" i="9"/>
  <c r="A120"/>
  <c r="G126"/>
  <c r="C126" i="13" l="1"/>
  <c r="F126"/>
  <c r="G126"/>
  <c r="D126"/>
  <c r="E126"/>
  <c r="F126" i="9"/>
  <c r="I110"/>
  <c r="C126"/>
  <c r="F24"/>
  <c r="I9"/>
  <c r="E24"/>
  <c r="D24"/>
  <c r="G24"/>
  <c r="C24"/>
  <c r="D126"/>
  <c r="E126"/>
</calcChain>
</file>

<file path=xl/sharedStrings.xml><?xml version="1.0" encoding="utf-8"?>
<sst xmlns="http://schemas.openxmlformats.org/spreadsheetml/2006/main" count="484" uniqueCount="58">
  <si>
    <t>N.º Alunos</t>
  </si>
  <si>
    <t>Nacional</t>
  </si>
  <si>
    <t>Variação do nível de frequência com o nível de prova</t>
  </si>
  <si>
    <t>Nível 1</t>
  </si>
  <si>
    <t>Nível 2</t>
  </si>
  <si>
    <t>Nível 3</t>
  </si>
  <si>
    <t>Nível 4</t>
  </si>
  <si>
    <t>Nível 5</t>
  </si>
  <si>
    <t>N.º alunos</t>
  </si>
  <si>
    <t>2 ↘</t>
  </si>
  <si>
    <t>1 ↘</t>
  </si>
  <si>
    <t>↔</t>
  </si>
  <si>
    <t>1 ↗</t>
  </si>
  <si>
    <t>Turma</t>
  </si>
  <si>
    <t>Escola</t>
  </si>
  <si>
    <r>
      <rPr>
        <sz val="11"/>
        <color indexed="8"/>
        <rFont val="Wingdings"/>
        <charset val="2"/>
      </rPr>
      <t>Ç</t>
    </r>
    <r>
      <rPr>
        <sz val="11"/>
        <color theme="1"/>
        <rFont val="Calibri"/>
        <family val="2"/>
        <scheme val="minor"/>
      </rPr>
      <t xml:space="preserve">  Total</t>
    </r>
  </si>
  <si>
    <t>% Nível (AEBúzio)</t>
  </si>
  <si>
    <t>Média Classificações</t>
  </si>
  <si>
    <t>Média Turma</t>
  </si>
  <si>
    <r>
      <t xml:space="preserve">Português (91) </t>
    </r>
    <r>
      <rPr>
        <b/>
        <sz val="14"/>
        <color indexed="8"/>
        <rFont val="Wingdings 3"/>
        <family val="1"/>
        <charset val="2"/>
      </rPr>
      <t>e</t>
    </r>
    <r>
      <rPr>
        <b/>
        <sz val="14"/>
        <color indexed="8"/>
        <rFont val="Calibri"/>
        <family val="2"/>
      </rPr>
      <t xml:space="preserve"> 9.º ano</t>
    </r>
  </si>
  <si>
    <t>9.º A</t>
  </si>
  <si>
    <t>9.º B</t>
  </si>
  <si>
    <t>9.º C</t>
  </si>
  <si>
    <t>9.º D</t>
  </si>
  <si>
    <t>9.º E</t>
  </si>
  <si>
    <t>9.º AD</t>
  </si>
  <si>
    <t>9.º BD</t>
  </si>
  <si>
    <t>9.º CD</t>
  </si>
  <si>
    <t>9.º DD</t>
  </si>
  <si>
    <r>
      <t xml:space="preserve">Matemática (92) </t>
    </r>
    <r>
      <rPr>
        <b/>
        <sz val="14"/>
        <color indexed="8"/>
        <rFont val="Wingdings 3"/>
        <family val="1"/>
        <charset val="2"/>
      </rPr>
      <t>e</t>
    </r>
    <r>
      <rPr>
        <b/>
        <sz val="14"/>
        <color indexed="8"/>
        <rFont val="Calibri"/>
        <family val="2"/>
      </rPr>
      <t xml:space="preserve"> 9º ano</t>
    </r>
  </si>
  <si>
    <t>3 ↘</t>
  </si>
  <si>
    <t>PROVAS FINAIS - 2016 - Agrupamento Escolas de Búzio (AEB)</t>
  </si>
  <si>
    <t>Média Nacional (57)</t>
  </si>
  <si>
    <t>Média Nacional (47)</t>
  </si>
  <si>
    <t>Média AEB (52,7)</t>
  </si>
  <si>
    <t>Média AEB (55,9)</t>
  </si>
  <si>
    <t>PROVAS FINAIS - 2017 - Agrupamento Escolas de Búzio (AEB)</t>
  </si>
  <si>
    <t>Média AEB (58,0)</t>
  </si>
  <si>
    <t>Média Nacional (58,0)</t>
  </si>
  <si>
    <t>Média AEB (58,5)</t>
  </si>
  <si>
    <t>Média Nacional (53)</t>
  </si>
  <si>
    <t>2 ↗</t>
  </si>
  <si>
    <t xml:space="preserve">Média PF 9.º ano
</t>
  </si>
  <si>
    <t>Português</t>
  </si>
  <si>
    <t>Matemática</t>
  </si>
  <si>
    <t>AE Búzio</t>
  </si>
  <si>
    <t>PROVAS FINAIS - 2018 - Agrupamento Escolas de Búzio (AEB)</t>
  </si>
  <si>
    <t>9.º F</t>
  </si>
  <si>
    <t>Média AEB (70,5)</t>
  </si>
  <si>
    <t>Média Nacional (66)</t>
  </si>
  <si>
    <t>Média AEB (58,8)</t>
  </si>
  <si>
    <t>PROVAS FINAIS - 2019 - Agrupamento Escolas de Búzio (AEB)</t>
  </si>
  <si>
    <t>Média AEB (61,6)</t>
  </si>
  <si>
    <t>Média Nacional (60)</t>
  </si>
  <si>
    <t>Média AEB (58,6)</t>
  </si>
  <si>
    <t>Média Nacional (55)</t>
  </si>
  <si>
    <t>Variação do nível de frequência com o nível de prova (Matemática)</t>
  </si>
  <si>
    <t>Variação do nível de frequência com o nível de prova - Português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</si>
</sst>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5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Wingdings 3"/>
      <family val="1"/>
      <charset val="2"/>
    </font>
    <font>
      <sz val="11"/>
      <color indexed="8"/>
      <name val="Wingdings"/>
      <charset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0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center" vertical="center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1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2" fillId="0" borderId="17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12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3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26" xfId="0" applyNumberForma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Matemática (92)</a:t>
            </a:r>
          </a:p>
        </c:rich>
      </c:tx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2847244003709626"/>
          <c:y val="0.11818216791598007"/>
          <c:w val="0.7326401310223577"/>
          <c:h val="0.80000236743124709"/>
        </c:manualLayout>
      </c:layout>
      <c:bar3DChart>
        <c:barDir val="col"/>
        <c:grouping val="clustered"/>
        <c:ser>
          <c:idx val="0"/>
          <c:order val="0"/>
          <c:tx>
            <c:strRef>
              <c:f>'PFC 2016'!$B$110</c:f>
              <c:strCache>
                <c:ptCount val="1"/>
                <c:pt idx="0">
                  <c:v>9.º A</c:v>
                </c:pt>
              </c:strCache>
            </c:strRef>
          </c:tx>
          <c:cat>
            <c:strRef>
              <c:f>'PFC 2016'!$C$109:$G$109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2016'!$C$110:$G$110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'PFC 2016'!$B$111</c:f>
              <c:strCache>
                <c:ptCount val="1"/>
                <c:pt idx="0">
                  <c:v>9.º B</c:v>
                </c:pt>
              </c:strCache>
            </c:strRef>
          </c:tx>
          <c:cat>
            <c:strRef>
              <c:f>'PFC 2016'!$C$109:$G$109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2016'!$C$111:$G$111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'PFC 2016'!$B$112</c:f>
              <c:strCache>
                <c:ptCount val="1"/>
                <c:pt idx="0">
                  <c:v>9.º C</c:v>
                </c:pt>
              </c:strCache>
            </c:strRef>
          </c:tx>
          <c:cat>
            <c:strRef>
              <c:f>'PFC 2016'!$C$109:$G$109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2016'!$C$112:$G$112</c:f>
              <c:numCache>
                <c:formatCode>General</c:formatCode>
                <c:ptCount val="5"/>
                <c:pt idx="0">
                  <c:v>2</c:v>
                </c:pt>
                <c:pt idx="1">
                  <c:v>10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ser>
          <c:idx val="3"/>
          <c:order val="3"/>
          <c:tx>
            <c:strRef>
              <c:f>'PFC 2016'!$B$113</c:f>
              <c:strCache>
                <c:ptCount val="1"/>
                <c:pt idx="0">
                  <c:v>9.º D</c:v>
                </c:pt>
              </c:strCache>
            </c:strRef>
          </c:tx>
          <c:cat>
            <c:strRef>
              <c:f>'PFC 2016'!$C$109:$G$109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2016'!$C$113:$G$113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ser>
          <c:idx val="4"/>
          <c:order val="4"/>
          <c:tx>
            <c:strRef>
              <c:f>'PFC 2016'!$B$114</c:f>
              <c:strCache>
                <c:ptCount val="1"/>
                <c:pt idx="0">
                  <c:v>9.º E</c:v>
                </c:pt>
              </c:strCache>
            </c:strRef>
          </c:tx>
          <c:cat>
            <c:strRef>
              <c:f>'PFC 2016'!$C$109:$G$109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2016'!$C$114:$G$114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ser>
          <c:idx val="5"/>
          <c:order val="5"/>
          <c:tx>
            <c:strRef>
              <c:f>'PFC 2016'!$B$115</c:f>
              <c:strCache>
                <c:ptCount val="1"/>
                <c:pt idx="0">
                  <c:v>9.º AD</c:v>
                </c:pt>
              </c:strCache>
            </c:strRef>
          </c:tx>
          <c:cat>
            <c:strRef>
              <c:f>'PFC 2016'!$C$109:$G$109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2016'!$C$115:$G$115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</c:ser>
        <c:ser>
          <c:idx val="6"/>
          <c:order val="6"/>
          <c:tx>
            <c:strRef>
              <c:f>'PFC 2016'!$B$116</c:f>
              <c:strCache>
                <c:ptCount val="1"/>
                <c:pt idx="0">
                  <c:v>9.º BD</c:v>
                </c:pt>
              </c:strCache>
            </c:strRef>
          </c:tx>
          <c:cat>
            <c:strRef>
              <c:f>'PFC 2016'!$C$109:$G$109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2016'!$C$116:$G$116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  <c:ser>
          <c:idx val="7"/>
          <c:order val="7"/>
          <c:tx>
            <c:strRef>
              <c:f>'PFC 2016'!$B$117</c:f>
              <c:strCache>
                <c:ptCount val="1"/>
                <c:pt idx="0">
                  <c:v>9.º CD</c:v>
                </c:pt>
              </c:strCache>
            </c:strRef>
          </c:tx>
          <c:cat>
            <c:strRef>
              <c:f>'PFC 2016'!$C$109:$G$109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2016'!$C$117:$G$117</c:f>
              <c:numCache>
                <c:formatCode>General</c:formatCode>
                <c:ptCount val="5"/>
                <c:pt idx="0">
                  <c:v>2</c:v>
                </c:pt>
                <c:pt idx="1">
                  <c:v>9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'PFC 2016'!$B$118</c:f>
              <c:strCache>
                <c:ptCount val="1"/>
                <c:pt idx="0">
                  <c:v>9.º DD</c:v>
                </c:pt>
              </c:strCache>
            </c:strRef>
          </c:tx>
          <c:cat>
            <c:strRef>
              <c:f>'PFC 2016'!$C$109:$G$109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2016'!$C$118:$G$118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hape val="box"/>
        <c:axId val="61527936"/>
        <c:axId val="61529472"/>
        <c:axId val="0"/>
      </c:bar3DChart>
      <c:catAx>
        <c:axId val="61527936"/>
        <c:scaling>
          <c:orientation val="minMax"/>
        </c:scaling>
        <c:axPos val="b"/>
        <c:numFmt formatCode="General" sourceLinked="1"/>
        <c:tickLblPos val="nextTo"/>
        <c:crossAx val="61529472"/>
        <c:crosses val="autoZero"/>
        <c:auto val="1"/>
        <c:lblAlgn val="ctr"/>
        <c:lblOffset val="100"/>
      </c:catAx>
      <c:valAx>
        <c:axId val="61529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pt-PT" sz="1200"/>
                  <a:t>N.º de alunos</a:t>
                </a:r>
              </a:p>
            </c:rich>
          </c:tx>
          <c:layout>
            <c:manualLayout>
              <c:xMode val="edge"/>
              <c:yMode val="edge"/>
              <c:x val="1.319713872599528E-2"/>
              <c:y val="0.38033913942575381"/>
            </c:manualLayout>
          </c:layout>
        </c:title>
        <c:numFmt formatCode="General" sourceLinked="1"/>
        <c:minorTickMark val="in"/>
        <c:tickLblPos val="nextTo"/>
        <c:crossAx val="61527936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20627207544123"/>
          <c:y val="0.16106832100532914"/>
          <c:w val="9.3407621300972243E-2"/>
          <c:h val="0.73062276306370899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 sz="1800" b="1" i="0" u="none" strike="noStrike" baseline="0"/>
              <a:t>Variação CF → CP Matemática (92) </a:t>
            </a:r>
            <a:endParaRPr lang="pt-PT"/>
          </a:p>
        </c:rich>
      </c:tx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0637577619870689"/>
          <c:y val="0.17052708836927299"/>
          <c:w val="0.78493156648101914"/>
          <c:h val="0.62630830720628061"/>
        </c:manualLayout>
      </c:layout>
      <c:bar3DChart>
        <c:barDir val="col"/>
        <c:grouping val="clustered"/>
        <c:ser>
          <c:idx val="1"/>
          <c:order val="0"/>
          <c:tx>
            <c:strRef>
              <c:f>'PFC 2017'!$D$152</c:f>
              <c:strCache>
                <c:ptCount val="1"/>
                <c:pt idx="0">
                  <c:v>1 ↘</c:v>
                </c:pt>
              </c:strCache>
            </c:strRef>
          </c:tx>
          <c:cat>
            <c:strRef>
              <c:f>'PFC 2017'!$B$153:$B$162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2017'!$D$153:$D$162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</c:ser>
        <c:ser>
          <c:idx val="2"/>
          <c:order val="1"/>
          <c:tx>
            <c:strRef>
              <c:f>'PFC 2017'!$E$152</c:f>
              <c:strCache>
                <c:ptCount val="1"/>
                <c:pt idx="0">
                  <c:v>↔</c:v>
                </c:pt>
              </c:strCache>
            </c:strRef>
          </c:tx>
          <c:cat>
            <c:strRef>
              <c:f>'PFC 2017'!$B$153:$B$162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2017'!$E$153:$E$162</c:f>
              <c:numCache>
                <c:formatCode>General</c:formatCode>
                <c:ptCount val="10"/>
                <c:pt idx="0">
                  <c:v>16</c:v>
                </c:pt>
                <c:pt idx="1">
                  <c:v>5</c:v>
                </c:pt>
                <c:pt idx="2">
                  <c:v>15</c:v>
                </c:pt>
                <c:pt idx="3">
                  <c:v>10</c:v>
                </c:pt>
                <c:pt idx="4">
                  <c:v>14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8</c:v>
                </c:pt>
              </c:numCache>
            </c:numRef>
          </c:val>
        </c:ser>
        <c:ser>
          <c:idx val="3"/>
          <c:order val="2"/>
          <c:tx>
            <c:strRef>
              <c:f>'PFC 2017'!$F$152</c:f>
              <c:strCache>
                <c:ptCount val="1"/>
                <c:pt idx="0">
                  <c:v>1 ↗</c:v>
                </c:pt>
              </c:strCache>
            </c:strRef>
          </c:tx>
          <c:cat>
            <c:strRef>
              <c:f>'PFC 2017'!$B$153:$B$162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2017'!$F$153:$F$162</c:f>
              <c:numCache>
                <c:formatCode>General</c:formatCode>
                <c:ptCount val="10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</c:numCache>
            </c:numRef>
          </c:val>
        </c:ser>
        <c:ser>
          <c:idx val="4"/>
          <c:order val="3"/>
          <c:tx>
            <c:strRef>
              <c:f>'PFC 2017'!$G$152</c:f>
              <c:strCache>
                <c:ptCount val="1"/>
                <c:pt idx="0">
                  <c:v>2 ↗</c:v>
                </c:pt>
              </c:strCache>
            </c:strRef>
          </c:tx>
          <c:cat>
            <c:strRef>
              <c:f>'PFC 2017'!$B$153:$B$162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2017'!$G$153:$G$162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hape val="box"/>
        <c:axId val="65142144"/>
        <c:axId val="61691392"/>
        <c:axId val="0"/>
      </c:bar3DChart>
      <c:catAx>
        <c:axId val="65142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 sz="1200"/>
                  <a:t>Turmas</a:t>
                </a:r>
              </a:p>
            </c:rich>
          </c:tx>
        </c:title>
        <c:numFmt formatCode="General" sourceLinked="1"/>
        <c:tickLblPos val="nextTo"/>
        <c:crossAx val="61691392"/>
        <c:crosses val="autoZero"/>
        <c:auto val="1"/>
        <c:lblAlgn val="ctr"/>
        <c:lblOffset val="100"/>
      </c:catAx>
      <c:valAx>
        <c:axId val="61691392"/>
        <c:scaling>
          <c:orientation val="minMax"/>
          <c:max val="16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N.º alunos</a:t>
                </a:r>
              </a:p>
            </c:rich>
          </c:tx>
          <c:layout>
            <c:manualLayout>
              <c:xMode val="edge"/>
              <c:yMode val="edge"/>
              <c:x val="1.8814672556174382E-2"/>
              <c:y val="0.35544056992876022"/>
            </c:manualLayout>
          </c:layout>
        </c:title>
        <c:numFmt formatCode="General" sourceLinked="1"/>
        <c:minorTickMark val="in"/>
        <c:tickLblPos val="nextTo"/>
        <c:crossAx val="65142144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14745108081063"/>
          <c:y val="0.24986908551324757"/>
          <c:w val="7.1836288756588484E-2"/>
          <c:h val="0.43970610056721632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Português (91)</a:t>
            </a:r>
          </a:p>
        </c:rich>
      </c:tx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324042938162622"/>
          <c:y val="0.10703395879312061"/>
          <c:w val="0.72648145422869936"/>
          <c:h val="0.80428374750259068"/>
        </c:manualLayout>
      </c:layout>
      <c:bar3DChart>
        <c:barDir val="col"/>
        <c:grouping val="clustered"/>
        <c:ser>
          <c:idx val="0"/>
          <c:order val="0"/>
          <c:tx>
            <c:strRef>
              <c:f>'PFC 2017'!$B$9</c:f>
              <c:strCache>
                <c:ptCount val="1"/>
                <c:pt idx="0">
                  <c:v>9.º A</c:v>
                </c:pt>
              </c:strCache>
            </c:strRef>
          </c:tx>
          <c:cat>
            <c:strRef>
              <c:f>'PFC 2017'!$C$8:$G$8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2017'!$C$9:$G$9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12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'PFC 2017'!$B$10</c:f>
              <c:strCache>
                <c:ptCount val="1"/>
                <c:pt idx="0">
                  <c:v>9.º B</c:v>
                </c:pt>
              </c:strCache>
            </c:strRef>
          </c:tx>
          <c:cat>
            <c:strRef>
              <c:f>'PFC 2017'!$C$8:$G$8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2017'!$C$10:$G$10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'PFC 2017'!$B$11</c:f>
              <c:strCache>
                <c:ptCount val="1"/>
                <c:pt idx="0">
                  <c:v>9.º C</c:v>
                </c:pt>
              </c:strCache>
            </c:strRef>
          </c:tx>
          <c:cat>
            <c:strRef>
              <c:f>'PFC 2017'!$C$8:$G$8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2017'!$C$11:$G$11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3"/>
          <c:order val="3"/>
          <c:tx>
            <c:strRef>
              <c:f>'PFC 2017'!$B$12</c:f>
              <c:strCache>
                <c:ptCount val="1"/>
                <c:pt idx="0">
                  <c:v>9.º D</c:v>
                </c:pt>
              </c:strCache>
            </c:strRef>
          </c:tx>
          <c:cat>
            <c:strRef>
              <c:f>'PFC 2017'!$C$8:$G$8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2017'!$C$12:$G$12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'PFC 2017'!$B$13</c:f>
              <c:strCache>
                <c:ptCount val="1"/>
                <c:pt idx="0">
                  <c:v>9.º E</c:v>
                </c:pt>
              </c:strCache>
            </c:strRef>
          </c:tx>
          <c:cat>
            <c:strRef>
              <c:f>'PFC 2017'!$C$8:$G$8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2017'!$C$13:$G$13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12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'PFC 2017'!$B$14</c:f>
              <c:strCache>
                <c:ptCount val="1"/>
                <c:pt idx="0">
                  <c:v>9.º AD</c:v>
                </c:pt>
              </c:strCache>
            </c:strRef>
          </c:tx>
          <c:cat>
            <c:strRef>
              <c:f>'PFC 2017'!$C$8:$G$8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2017'!$C$14:$G$14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12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'PFC 2017'!$B$15</c:f>
              <c:strCache>
                <c:ptCount val="1"/>
                <c:pt idx="0">
                  <c:v>9.º BD</c:v>
                </c:pt>
              </c:strCache>
            </c:strRef>
          </c:tx>
          <c:cat>
            <c:strRef>
              <c:f>'PFC 2017'!$C$8:$G$8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2017'!$C$15:$G$15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ser>
          <c:idx val="7"/>
          <c:order val="7"/>
          <c:tx>
            <c:strRef>
              <c:f>'PFC 2017'!$B$16</c:f>
              <c:strCache>
                <c:ptCount val="1"/>
                <c:pt idx="0">
                  <c:v>9.º CD</c:v>
                </c:pt>
              </c:strCache>
            </c:strRef>
          </c:tx>
          <c:cat>
            <c:strRef>
              <c:f>'PFC 2017'!$C$8:$G$8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2017'!$C$16:$G$16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'PFC 2017'!$B$17</c:f>
              <c:strCache>
                <c:ptCount val="1"/>
                <c:pt idx="0">
                  <c:v>9.º DD</c:v>
                </c:pt>
              </c:strCache>
            </c:strRef>
          </c:tx>
          <c:cat>
            <c:strRef>
              <c:f>'PFC 2017'!$C$8:$G$8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2017'!$C$17:$G$17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hape val="box"/>
        <c:axId val="65163648"/>
        <c:axId val="65165184"/>
        <c:axId val="0"/>
      </c:bar3DChart>
      <c:catAx>
        <c:axId val="65163648"/>
        <c:scaling>
          <c:orientation val="minMax"/>
        </c:scaling>
        <c:axPos val="b"/>
        <c:numFmt formatCode="General" sourceLinked="1"/>
        <c:tickLblPos val="nextTo"/>
        <c:crossAx val="65165184"/>
        <c:crosses val="autoZero"/>
        <c:auto val="1"/>
        <c:lblAlgn val="ctr"/>
        <c:lblOffset val="100"/>
      </c:catAx>
      <c:valAx>
        <c:axId val="65165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N.º de alunos</a:t>
                </a:r>
              </a:p>
            </c:rich>
          </c:tx>
          <c:layout>
            <c:manualLayout>
              <c:xMode val="edge"/>
              <c:yMode val="edge"/>
              <c:x val="1.9684529725046571E-2"/>
              <c:y val="0.36463483348985165"/>
            </c:manualLayout>
          </c:layout>
        </c:title>
        <c:numFmt formatCode="General" sourceLinked="1"/>
        <c:minorTickMark val="in"/>
        <c:tickLblPos val="nextTo"/>
        <c:crossAx val="65163648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8662606494575"/>
          <c:y val="0.12126144782360962"/>
          <c:w val="9.3558766319259037E-2"/>
          <c:h val="0.73732572419273268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 sz="1800" b="1" i="0" u="none" strike="noStrike" baseline="0"/>
              <a:t>Variação CF → CP Português (91) </a:t>
            </a:r>
            <a:endParaRPr lang="pt-PT"/>
          </a:p>
        </c:rich>
      </c:tx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3684233971069754"/>
          <c:y val="0.16847826086956524"/>
          <c:w val="0.7508784794381882"/>
          <c:h val="0.58423913043478271"/>
        </c:manualLayout>
      </c:layout>
      <c:bar3DChart>
        <c:barDir val="col"/>
        <c:grouping val="clustered"/>
        <c:ser>
          <c:idx val="1"/>
          <c:order val="0"/>
          <c:tx>
            <c:strRef>
              <c:f>'PFC 2017'!$D$55</c:f>
              <c:strCache>
                <c:ptCount val="1"/>
                <c:pt idx="0">
                  <c:v>2 ↘</c:v>
                </c:pt>
              </c:strCache>
            </c:strRef>
          </c:tx>
          <c:cat>
            <c:strRef>
              <c:f>'PFC 2017'!$B$56:$B$64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2017'!$D$56:$D$64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'PFC 2017'!$E$55</c:f>
              <c:strCache>
                <c:ptCount val="1"/>
                <c:pt idx="0">
                  <c:v>1 ↘</c:v>
                </c:pt>
              </c:strCache>
            </c:strRef>
          </c:tx>
          <c:cat>
            <c:strRef>
              <c:f>'PFC 2017'!$B$56:$B$64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2017'!$E$56:$E$64</c:f>
              <c:numCache>
                <c:formatCode>General</c:formatCode>
                <c:ptCount val="9"/>
                <c:pt idx="0">
                  <c:v>9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</c:ser>
        <c:ser>
          <c:idx val="3"/>
          <c:order val="2"/>
          <c:tx>
            <c:strRef>
              <c:f>'PFC 2017'!$F$55</c:f>
              <c:strCache>
                <c:ptCount val="1"/>
                <c:pt idx="0">
                  <c:v>↔</c:v>
                </c:pt>
              </c:strCache>
            </c:strRef>
          </c:tx>
          <c:cat>
            <c:strRef>
              <c:f>'PFC 2017'!$B$56:$B$64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2017'!$F$56:$F$64</c:f>
              <c:numCache>
                <c:formatCode>General</c:formatCode>
                <c:ptCount val="9"/>
                <c:pt idx="0">
                  <c:v>14</c:v>
                </c:pt>
                <c:pt idx="1">
                  <c:v>11</c:v>
                </c:pt>
                <c:pt idx="2">
                  <c:v>18</c:v>
                </c:pt>
                <c:pt idx="3">
                  <c:v>8</c:v>
                </c:pt>
                <c:pt idx="4">
                  <c:v>17</c:v>
                </c:pt>
                <c:pt idx="5">
                  <c:v>12</c:v>
                </c:pt>
                <c:pt idx="6">
                  <c:v>7</c:v>
                </c:pt>
                <c:pt idx="7">
                  <c:v>10</c:v>
                </c:pt>
                <c:pt idx="8">
                  <c:v>8</c:v>
                </c:pt>
              </c:numCache>
            </c:numRef>
          </c:val>
        </c:ser>
        <c:ser>
          <c:idx val="4"/>
          <c:order val="3"/>
          <c:tx>
            <c:strRef>
              <c:f>'PFC 2017'!$G$55</c:f>
              <c:strCache>
                <c:ptCount val="1"/>
                <c:pt idx="0">
                  <c:v>1 ↗</c:v>
                </c:pt>
              </c:strCache>
            </c:strRef>
          </c:tx>
          <c:cat>
            <c:strRef>
              <c:f>'PFC 2017'!$B$56:$B$64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2017'!$G$56:$G$64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</c:ser>
        <c:shape val="box"/>
        <c:axId val="65286912"/>
        <c:axId val="65288832"/>
        <c:axId val="0"/>
      </c:bar3DChart>
      <c:catAx>
        <c:axId val="65286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pt-PT" sz="1200"/>
                  <a:t>Turmas</a:t>
                </a:r>
              </a:p>
            </c:rich>
          </c:tx>
        </c:title>
        <c:numFmt formatCode="General" sourceLinked="1"/>
        <c:tickLblPos val="nextTo"/>
        <c:crossAx val="65288832"/>
        <c:crosses val="autoZero"/>
        <c:auto val="1"/>
        <c:lblAlgn val="ctr"/>
        <c:lblOffset val="100"/>
      </c:catAx>
      <c:valAx>
        <c:axId val="652888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N.º de alunos</a:t>
                </a:r>
              </a:p>
            </c:rich>
          </c:tx>
          <c:layout>
            <c:manualLayout>
              <c:xMode val="edge"/>
              <c:yMode val="edge"/>
              <c:x val="1.58253087216557E-2"/>
              <c:y val="0.31839609722697826"/>
            </c:manualLayout>
          </c:layout>
        </c:title>
        <c:numFmt formatCode="General" sourceLinked="1"/>
        <c:minorTickMark val="in"/>
        <c:tickLblPos val="nextTo"/>
        <c:crossAx val="65286912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5311733574285"/>
          <c:y val="0.27245406824147056"/>
          <c:w val="7.2425110795576786E-2"/>
          <c:h val="0.45862461485792538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Português (91)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'PFC 2017'!$B$23</c:f>
              <c:strCache>
                <c:ptCount val="1"/>
                <c:pt idx="0">
                  <c:v>N.º Alunos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1.3513513513513521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1.403508771929824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8713450292397717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403508771929815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2017'!$C$22:$G$22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2017'!$C$23:$G$23</c:f>
              <c:numCache>
                <c:formatCode>0</c:formatCode>
                <c:ptCount val="5"/>
                <c:pt idx="0">
                  <c:v>0</c:v>
                </c:pt>
                <c:pt idx="1">
                  <c:v>38</c:v>
                </c:pt>
                <c:pt idx="2">
                  <c:v>95</c:v>
                </c:pt>
                <c:pt idx="3">
                  <c:v>29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'PFC 2017'!$B$24</c:f>
              <c:strCache>
                <c:ptCount val="1"/>
                <c:pt idx="0">
                  <c:v>% Nível (AEBúzio)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9.00900900900905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2.807017543859649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403508771929824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3391812865497082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3513513513513521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2017'!$C$22:$G$22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2017'!$C$24:$G$24</c:f>
              <c:numCache>
                <c:formatCode>0.0</c:formatCode>
                <c:ptCount val="5"/>
                <c:pt idx="0">
                  <c:v>0</c:v>
                </c:pt>
                <c:pt idx="1">
                  <c:v>22.485207100591715</c:v>
                </c:pt>
                <c:pt idx="2">
                  <c:v>56.213017751479292</c:v>
                </c:pt>
                <c:pt idx="3">
                  <c:v>17.159763313609467</c:v>
                </c:pt>
                <c:pt idx="4">
                  <c:v>4.1420118343195265</c:v>
                </c:pt>
              </c:numCache>
            </c:numRef>
          </c:val>
        </c:ser>
        <c:axId val="65210240"/>
        <c:axId val="65211776"/>
      </c:barChart>
      <c:catAx>
        <c:axId val="65210240"/>
        <c:scaling>
          <c:orientation val="minMax"/>
        </c:scaling>
        <c:axPos val="b"/>
        <c:numFmt formatCode="General" sourceLinked="1"/>
        <c:tickLblPos val="nextTo"/>
        <c:crossAx val="65211776"/>
        <c:crosses val="autoZero"/>
        <c:auto val="1"/>
        <c:lblAlgn val="ctr"/>
        <c:lblOffset val="100"/>
      </c:catAx>
      <c:valAx>
        <c:axId val="65211776"/>
        <c:scaling>
          <c:orientation val="minMax"/>
        </c:scaling>
        <c:axPos val="l"/>
        <c:majorGridlines/>
        <c:numFmt formatCode="0" sourceLinked="1"/>
        <c:minorTickMark val="in"/>
        <c:tickLblPos val="nextTo"/>
        <c:crossAx val="65210240"/>
        <c:crosses val="autoZero"/>
        <c:crossBetween val="between"/>
        <c:minorUnit val="5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Matemática</a:t>
            </a:r>
            <a:r>
              <a:rPr lang="pt-PT" baseline="0"/>
              <a:t> (92)</a:t>
            </a:r>
            <a:endParaRPr lang="pt-PT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'PFC 2017'!$B$125</c:f>
              <c:strCache>
                <c:ptCount val="1"/>
                <c:pt idx="0">
                  <c:v>N.º Alunos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2.768166089965407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2.3068050749711591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84544405997693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768166089965407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8454440599769403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2017'!$C$124:$G$124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2017'!$C$125:$G$125</c:f>
              <c:numCache>
                <c:formatCode>0</c:formatCode>
                <c:ptCount val="5"/>
                <c:pt idx="0">
                  <c:v>23</c:v>
                </c:pt>
                <c:pt idx="1">
                  <c:v>29</c:v>
                </c:pt>
                <c:pt idx="2">
                  <c:v>45</c:v>
                </c:pt>
                <c:pt idx="3">
                  <c:v>53</c:v>
                </c:pt>
                <c:pt idx="4">
                  <c:v>20</c:v>
                </c:pt>
              </c:numCache>
            </c:numRef>
          </c:val>
        </c:ser>
        <c:ser>
          <c:idx val="1"/>
          <c:order val="1"/>
          <c:tx>
            <c:strRef>
              <c:f>'PFC 2017'!$B$126</c:f>
              <c:strCache>
                <c:ptCount val="1"/>
                <c:pt idx="0">
                  <c:v>% Nível (AEBúzio)</c:v>
                </c:pt>
              </c:strCache>
            </c:strRef>
          </c:tx>
          <c:dLbls>
            <c:dLbl>
              <c:idx val="0"/>
              <c:layout>
                <c:manualLayout>
                  <c:x val="1.987330249056804E-17"/>
                  <c:y val="2.3068050749711591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2.768166089965407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2.306805074971159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3068050749711733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845444059976932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2017'!$C$124:$G$124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2017'!$C$126:$G$126</c:f>
              <c:numCache>
                <c:formatCode>0.0</c:formatCode>
                <c:ptCount val="5"/>
                <c:pt idx="0">
                  <c:v>13.529411764705882</c:v>
                </c:pt>
                <c:pt idx="1">
                  <c:v>17.058823529411764</c:v>
                </c:pt>
                <c:pt idx="2">
                  <c:v>26.470588235294116</c:v>
                </c:pt>
                <c:pt idx="3">
                  <c:v>31.176470588235293</c:v>
                </c:pt>
                <c:pt idx="4">
                  <c:v>11.764705882352942</c:v>
                </c:pt>
              </c:numCache>
            </c:numRef>
          </c:val>
        </c:ser>
        <c:axId val="75961088"/>
        <c:axId val="75962624"/>
      </c:barChart>
      <c:catAx>
        <c:axId val="75961088"/>
        <c:scaling>
          <c:orientation val="minMax"/>
        </c:scaling>
        <c:axPos val="b"/>
        <c:numFmt formatCode="General" sourceLinked="1"/>
        <c:tickLblPos val="nextTo"/>
        <c:crossAx val="75962624"/>
        <c:crosses val="autoZero"/>
        <c:auto val="1"/>
        <c:lblAlgn val="ctr"/>
        <c:lblOffset val="100"/>
      </c:catAx>
      <c:valAx>
        <c:axId val="75962624"/>
        <c:scaling>
          <c:orientation val="minMax"/>
        </c:scaling>
        <c:axPos val="l"/>
        <c:majorGridlines/>
        <c:numFmt formatCode="0" sourceLinked="1"/>
        <c:minorTickMark val="in"/>
        <c:tickLblPos val="nextTo"/>
        <c:crossAx val="75961088"/>
        <c:crosses val="autoZero"/>
        <c:crossBetween val="between"/>
        <c:minorUnit val="5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Português (91)</a:t>
            </a:r>
          </a:p>
        </c:rich>
      </c:tx>
    </c:title>
    <c:plotArea>
      <c:layout>
        <c:manualLayout>
          <c:layoutTarget val="inner"/>
          <c:xMode val="edge"/>
          <c:yMode val="edge"/>
          <c:x val="0.13937294085922294"/>
          <c:y val="0.20241721702879717"/>
          <c:w val="0.57142905752281425"/>
          <c:h val="0.53776514374814677"/>
        </c:manualLayout>
      </c:layout>
      <c:barChart>
        <c:barDir val="col"/>
        <c:grouping val="clustered"/>
        <c:ser>
          <c:idx val="0"/>
          <c:order val="0"/>
          <c:tx>
            <c:strRef>
              <c:f>'PFC 2017'!$C$31</c:f>
              <c:strCache>
                <c:ptCount val="1"/>
                <c:pt idx="0">
                  <c:v>Média Turma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2.1609940572663625E-3"/>
                  <c:y val="0.22960725075528701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0.2739174219536765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0.30614300100705011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1.7015701238317761E-7"/>
                  <c:y val="0.28600201409869086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1609940572663625E-3"/>
                  <c:y val="0.20140986908358516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2.1609940572663625E-3"/>
                  <c:y val="0.41893221051296081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0"/>
                  <c:y val="0.2698892245720043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2.1609940572663625E-3"/>
                  <c:y val="0.27794561933534817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7015701238317761E-7"/>
                  <c:y val="0.24572004028197394"/>
                </c:manualLayout>
              </c:layout>
              <c:dLblPos val="outEnd"/>
              <c:showVal val="1"/>
            </c:dLbl>
            <c:dLbl>
              <c:idx val="9"/>
              <c:delete val="1"/>
            </c:dLbl>
            <c:txPr>
              <a:bodyPr/>
              <a:lstStyle/>
              <a:p>
                <a:pPr>
                  <a:defRPr b="1"/>
                </a:pPr>
                <a:endParaRPr lang="pt-PT"/>
              </a:p>
            </c:txPr>
            <c:dLblPos val="inEnd"/>
            <c:showVal val="1"/>
          </c:dLbls>
          <c:cat>
            <c:strRef>
              <c:f>'PFC 2017'!$B$32:$B$40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2017'!$C$32:$C$41</c:f>
              <c:numCache>
                <c:formatCode>0.0</c:formatCode>
                <c:ptCount val="10"/>
                <c:pt idx="0">
                  <c:v>55.83</c:v>
                </c:pt>
                <c:pt idx="1">
                  <c:v>56.39</c:v>
                </c:pt>
                <c:pt idx="2">
                  <c:v>62.46</c:v>
                </c:pt>
                <c:pt idx="3">
                  <c:v>47.44</c:v>
                </c:pt>
                <c:pt idx="4">
                  <c:v>62.83</c:v>
                </c:pt>
                <c:pt idx="5">
                  <c:v>58</c:v>
                </c:pt>
                <c:pt idx="6">
                  <c:v>59.24</c:v>
                </c:pt>
                <c:pt idx="7">
                  <c:v>57.88</c:v>
                </c:pt>
                <c:pt idx="8">
                  <c:v>58.5</c:v>
                </c:pt>
              </c:numCache>
            </c:numRef>
          </c:val>
        </c:ser>
        <c:axId val="76013952"/>
        <c:axId val="76015872"/>
      </c:barChart>
      <c:lineChart>
        <c:grouping val="standard"/>
        <c:ser>
          <c:idx val="1"/>
          <c:order val="1"/>
          <c:tx>
            <c:strRef>
              <c:f>'PFC 2017'!$D$31</c:f>
              <c:strCache>
                <c:ptCount val="1"/>
                <c:pt idx="0">
                  <c:v>Média AEB (58,0)</c:v>
                </c:pt>
              </c:strCache>
            </c:strRef>
          </c:tx>
          <c:marker>
            <c:symbol val="none"/>
          </c:marker>
          <c:cat>
            <c:strRef>
              <c:f>'PFC 2017'!$B$32:$B$40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2017'!$D$32:$D$40</c:f>
              <c:numCache>
                <c:formatCode>0.0</c:formatCode>
                <c:ptCount val="9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</c:numCache>
            </c:numRef>
          </c:val>
        </c:ser>
        <c:ser>
          <c:idx val="2"/>
          <c:order val="2"/>
          <c:tx>
            <c:strRef>
              <c:f>'PFC 2017'!$E$31</c:f>
              <c:strCache>
                <c:ptCount val="1"/>
                <c:pt idx="0">
                  <c:v>Média Nacional (58,0)</c:v>
                </c:pt>
              </c:strCache>
            </c:strRef>
          </c:tx>
          <c:marker>
            <c:symbol val="none"/>
          </c:marker>
          <c:cat>
            <c:strRef>
              <c:f>'PFC 2017'!$B$32:$B$40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2017'!$E$32:$E$40</c:f>
              <c:numCache>
                <c:formatCode>0.0</c:formatCode>
                <c:ptCount val="9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</c:numCache>
            </c:numRef>
          </c:val>
        </c:ser>
        <c:marker val="1"/>
        <c:axId val="76013952"/>
        <c:axId val="76015872"/>
      </c:lineChart>
      <c:catAx>
        <c:axId val="76013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 sz="1200"/>
                  <a:t>Turma</a:t>
                </a:r>
              </a:p>
            </c:rich>
          </c:tx>
        </c:title>
        <c:numFmt formatCode="General" sourceLinked="1"/>
        <c:tickLblPos val="nextTo"/>
        <c:crossAx val="76015872"/>
        <c:crosses val="autoZero"/>
        <c:auto val="1"/>
        <c:lblAlgn val="ctr"/>
        <c:lblOffset val="100"/>
      </c:catAx>
      <c:valAx>
        <c:axId val="760158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Média Classificações</a:t>
                </a:r>
              </a:p>
            </c:rich>
          </c:tx>
          <c:layout>
            <c:manualLayout>
              <c:xMode val="edge"/>
              <c:yMode val="edge"/>
              <c:x val="3.0253916801728859E-2"/>
              <c:y val="0.26597521231296312"/>
            </c:manualLayout>
          </c:layout>
        </c:title>
        <c:numFmt formatCode="0" sourceLinked="0"/>
        <c:minorTickMark val="in"/>
        <c:tickLblPos val="nextTo"/>
        <c:crossAx val="76013952"/>
        <c:crosses val="autoZero"/>
        <c:crossBetween val="between"/>
        <c:minorUnit val="5"/>
      </c:valAx>
    </c:plotArea>
    <c:legend>
      <c:legendPos val="r"/>
      <c:layout>
        <c:manualLayout>
          <c:xMode val="edge"/>
          <c:yMode val="edge"/>
          <c:x val="0.72871952594256351"/>
          <c:y val="0.36450396872596452"/>
          <c:w val="0.25831450971383912"/>
          <c:h val="0.21852463306135103"/>
        </c:manualLayout>
      </c:layout>
    </c:legend>
    <c:plotVisOnly val="1"/>
    <c:dispBlanksAs val="zero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Matemática (92)</a:t>
            </a:r>
          </a:p>
        </c:rich>
      </c:tx>
    </c:title>
    <c:plotArea>
      <c:layout>
        <c:manualLayout>
          <c:layoutTarget val="inner"/>
          <c:xMode val="edge"/>
          <c:yMode val="edge"/>
          <c:x val="0.13913043478260903"/>
          <c:y val="0.19648093841642297"/>
          <c:w val="0.5878260869565215"/>
          <c:h val="0.5513196480938416"/>
        </c:manualLayout>
      </c:layout>
      <c:barChart>
        <c:barDir val="col"/>
        <c:grouping val="clustered"/>
        <c:ser>
          <c:idx val="0"/>
          <c:order val="0"/>
          <c:tx>
            <c:strRef>
              <c:f>'PFC 2017'!$C$133</c:f>
              <c:strCache>
                <c:ptCount val="1"/>
                <c:pt idx="0">
                  <c:v>Média Turma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-4.3360433604336295E-3"/>
                  <c:y val="0.2189638318670584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16802168021681E-3"/>
                  <c:y val="0.1759530791788857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6.5040650406504074E-3"/>
                  <c:y val="0.25806420824962928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2.1678509698482814E-3"/>
                  <c:y val="0.24242424242424288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16802168021681E-3"/>
                  <c:y val="5.4740957966764418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2.16802168021681E-3"/>
                  <c:y val="0.35581591890456638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2.16802168021681E-3"/>
                  <c:y val="0.23851417399804498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2.16802168021681E-3"/>
                  <c:y val="0.19550311343046944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2.16802168021681E-3"/>
                  <c:y val="0.19159335288367546"/>
                </c:manualLayout>
              </c:layout>
              <c:dLblPos val="outEnd"/>
              <c:showVal val="1"/>
            </c:dLbl>
            <c:dLbl>
              <c:idx val="9"/>
              <c:delete val="1"/>
            </c:dLbl>
            <c:txPr>
              <a:bodyPr/>
              <a:lstStyle/>
              <a:p>
                <a:pPr>
                  <a:defRPr b="1"/>
                </a:pPr>
                <a:endParaRPr lang="pt-PT"/>
              </a:p>
            </c:txPr>
            <c:dLblPos val="inEnd"/>
            <c:showVal val="1"/>
          </c:dLbls>
          <c:cat>
            <c:strRef>
              <c:f>'PFC 2017'!$B$134:$B$142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2017'!$C$134:$C$143</c:f>
              <c:numCache>
                <c:formatCode>0.0</c:formatCode>
                <c:ptCount val="10"/>
                <c:pt idx="0">
                  <c:v>49.35</c:v>
                </c:pt>
                <c:pt idx="1">
                  <c:v>49.11</c:v>
                </c:pt>
                <c:pt idx="2">
                  <c:v>64.33</c:v>
                </c:pt>
                <c:pt idx="3">
                  <c:v>47.44</c:v>
                </c:pt>
                <c:pt idx="4">
                  <c:v>66.22</c:v>
                </c:pt>
                <c:pt idx="5">
                  <c:v>63.32</c:v>
                </c:pt>
                <c:pt idx="6">
                  <c:v>67.650000000000006</c:v>
                </c:pt>
                <c:pt idx="7">
                  <c:v>58.76</c:v>
                </c:pt>
                <c:pt idx="8">
                  <c:v>57.46</c:v>
                </c:pt>
              </c:numCache>
            </c:numRef>
          </c:val>
        </c:ser>
        <c:axId val="77463936"/>
        <c:axId val="77465856"/>
      </c:barChart>
      <c:lineChart>
        <c:grouping val="standard"/>
        <c:ser>
          <c:idx val="1"/>
          <c:order val="1"/>
          <c:tx>
            <c:strRef>
              <c:f>'PFC 2017'!$D$133</c:f>
              <c:strCache>
                <c:ptCount val="1"/>
                <c:pt idx="0">
                  <c:v>Média AEB (58,5)</c:v>
                </c:pt>
              </c:strCache>
            </c:strRef>
          </c:tx>
          <c:marker>
            <c:symbol val="none"/>
          </c:marker>
          <c:cat>
            <c:strRef>
              <c:f>'PFC 2017'!$B$134:$B$142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2017'!$D$134:$D$142</c:f>
              <c:numCache>
                <c:formatCode>0.0</c:formatCode>
                <c:ptCount val="9"/>
                <c:pt idx="0">
                  <c:v>58.49</c:v>
                </c:pt>
                <c:pt idx="1">
                  <c:v>58.49</c:v>
                </c:pt>
                <c:pt idx="2">
                  <c:v>58.49</c:v>
                </c:pt>
                <c:pt idx="3">
                  <c:v>58.49</c:v>
                </c:pt>
                <c:pt idx="4">
                  <c:v>58.49</c:v>
                </c:pt>
                <c:pt idx="5">
                  <c:v>58.49</c:v>
                </c:pt>
                <c:pt idx="6">
                  <c:v>58.49</c:v>
                </c:pt>
                <c:pt idx="7">
                  <c:v>58.49</c:v>
                </c:pt>
                <c:pt idx="8">
                  <c:v>58.49</c:v>
                </c:pt>
              </c:numCache>
            </c:numRef>
          </c:val>
        </c:ser>
        <c:ser>
          <c:idx val="2"/>
          <c:order val="2"/>
          <c:tx>
            <c:strRef>
              <c:f>'PFC 2017'!$E$133</c:f>
              <c:strCache>
                <c:ptCount val="1"/>
                <c:pt idx="0">
                  <c:v>Média Nacional (53)</c:v>
                </c:pt>
              </c:strCache>
            </c:strRef>
          </c:tx>
          <c:marker>
            <c:symbol val="none"/>
          </c:marker>
          <c:cat>
            <c:strRef>
              <c:f>'PFC 2017'!$B$134:$B$142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2017'!$E$134:$E$142</c:f>
              <c:numCache>
                <c:formatCode>0</c:formatCode>
                <c:ptCount val="9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</c:numCache>
            </c:numRef>
          </c:val>
        </c:ser>
        <c:marker val="1"/>
        <c:axId val="77463936"/>
        <c:axId val="77465856"/>
      </c:lineChart>
      <c:catAx>
        <c:axId val="77463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 sz="1200"/>
                  <a:t>Turma</a:t>
                </a:r>
              </a:p>
            </c:rich>
          </c:tx>
        </c:title>
        <c:numFmt formatCode="General" sourceLinked="1"/>
        <c:tickLblPos val="nextTo"/>
        <c:crossAx val="77465856"/>
        <c:crosses val="autoZero"/>
        <c:auto val="1"/>
        <c:lblAlgn val="ctr"/>
        <c:lblOffset val="100"/>
      </c:catAx>
      <c:valAx>
        <c:axId val="77465856"/>
        <c:scaling>
          <c:orientation val="minMax"/>
          <c:max val="8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Média Classificações</a:t>
                </a:r>
              </a:p>
            </c:rich>
          </c:tx>
          <c:layout>
            <c:manualLayout>
              <c:xMode val="edge"/>
              <c:yMode val="edge"/>
              <c:x val="2.8395109147941838E-2"/>
              <c:y val="0.26072336265884682"/>
            </c:manualLayout>
          </c:layout>
        </c:title>
        <c:numFmt formatCode="0" sourceLinked="0"/>
        <c:minorTickMark val="in"/>
        <c:tickLblPos val="nextTo"/>
        <c:crossAx val="77463936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73990243902439179"/>
          <c:y val="0.37238752780536"/>
          <c:w val="0.24275338753387579"/>
          <c:h val="0.27467738086991389"/>
        </c:manualLayout>
      </c:layout>
    </c:legend>
    <c:plotVisOnly val="1"/>
    <c:dispBlanksAs val="zero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Matemática (92)</a:t>
            </a:r>
          </a:p>
        </c:rich>
      </c:tx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2847244003709632"/>
          <c:y val="0.1181821679159801"/>
          <c:w val="0.7326401310223577"/>
          <c:h val="0.80000236743124686"/>
        </c:manualLayout>
      </c:layout>
      <c:bar3DChart>
        <c:barDir val="col"/>
        <c:grouping val="clustered"/>
        <c:ser>
          <c:idx val="0"/>
          <c:order val="0"/>
          <c:tx>
            <c:strRef>
              <c:f>'PFC 2018'!$B$110</c:f>
              <c:strCache>
                <c:ptCount val="1"/>
                <c:pt idx="0">
                  <c:v>9.º A</c:v>
                </c:pt>
              </c:strCache>
            </c:strRef>
          </c:tx>
          <c:cat>
            <c:strRef>
              <c:f>'PFC 2018'!$C$109:$G$109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2018'!$C$110:$G$110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'PFC 2018'!$B$111</c:f>
              <c:strCache>
                <c:ptCount val="1"/>
                <c:pt idx="0">
                  <c:v>9.º B</c:v>
                </c:pt>
              </c:strCache>
            </c:strRef>
          </c:tx>
          <c:cat>
            <c:strRef>
              <c:f>'PFC 2018'!$C$109:$G$109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2018'!$C$111:$G$111</c:f>
              <c:numCache>
                <c:formatCode>General</c:formatCode>
                <c:ptCount val="5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'PFC 2018'!$B$112</c:f>
              <c:strCache>
                <c:ptCount val="1"/>
                <c:pt idx="0">
                  <c:v>9.º C</c:v>
                </c:pt>
              </c:strCache>
            </c:strRef>
          </c:tx>
          <c:cat>
            <c:strRef>
              <c:f>'PFC 2018'!$C$109:$G$109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2018'!$C$112:$G$112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11</c:v>
                </c:pt>
                <c:pt idx="4">
                  <c:v>4</c:v>
                </c:pt>
              </c:numCache>
            </c:numRef>
          </c:val>
        </c:ser>
        <c:ser>
          <c:idx val="3"/>
          <c:order val="3"/>
          <c:tx>
            <c:strRef>
              <c:f>'PFC 2018'!$B$113</c:f>
              <c:strCache>
                <c:ptCount val="1"/>
                <c:pt idx="0">
                  <c:v>9.º D</c:v>
                </c:pt>
              </c:strCache>
            </c:strRef>
          </c:tx>
          <c:cat>
            <c:strRef>
              <c:f>'PFC 2018'!$C$109:$G$109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2018'!$C$113:$G$113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4"/>
          <c:order val="4"/>
          <c:tx>
            <c:strRef>
              <c:f>'PFC 2018'!$B$114</c:f>
              <c:strCache>
                <c:ptCount val="1"/>
                <c:pt idx="0">
                  <c:v>9.º E</c:v>
                </c:pt>
              </c:strCache>
            </c:strRef>
          </c:tx>
          <c:cat>
            <c:strRef>
              <c:f>'PFC 2018'!$C$109:$G$109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2018'!$C$114:$G$114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er>
          <c:idx val="5"/>
          <c:order val="5"/>
          <c:tx>
            <c:strRef>
              <c:f>'PFC 2018'!$B$115</c:f>
              <c:strCache>
                <c:ptCount val="1"/>
                <c:pt idx="0">
                  <c:v>9.º F</c:v>
                </c:pt>
              </c:strCache>
            </c:strRef>
          </c:tx>
          <c:cat>
            <c:strRef>
              <c:f>'PFC 2018'!$C$109:$G$109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2018'!$C$115:$G$115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ser>
          <c:idx val="6"/>
          <c:order val="6"/>
          <c:tx>
            <c:strRef>
              <c:f>'PFC 2018'!$B$116</c:f>
              <c:strCache>
                <c:ptCount val="1"/>
                <c:pt idx="0">
                  <c:v>9.º AD</c:v>
                </c:pt>
              </c:strCache>
            </c:strRef>
          </c:tx>
          <c:cat>
            <c:strRef>
              <c:f>'PFC 2018'!$C$109:$G$109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2018'!$C$116:$G$116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'PFC 2018'!$B$117</c:f>
              <c:strCache>
                <c:ptCount val="1"/>
                <c:pt idx="0">
                  <c:v>9.º BD</c:v>
                </c:pt>
              </c:strCache>
            </c:strRef>
          </c:tx>
          <c:cat>
            <c:strRef>
              <c:f>'PFC 2018'!$C$109:$G$109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2018'!$C$117:$G$117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  <c:ser>
          <c:idx val="8"/>
          <c:order val="8"/>
          <c:tx>
            <c:strRef>
              <c:f>'PFC 2018'!$B$118</c:f>
              <c:strCache>
                <c:ptCount val="1"/>
                <c:pt idx="0">
                  <c:v>9.º CD</c:v>
                </c:pt>
              </c:strCache>
            </c:strRef>
          </c:tx>
          <c:cat>
            <c:strRef>
              <c:f>'PFC 2018'!$C$109:$G$109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2018'!$C$118:$G$118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ser>
          <c:idx val="9"/>
          <c:order val="9"/>
          <c:tx>
            <c:strRef>
              <c:f>'PFC 2018'!$B$119</c:f>
              <c:strCache>
                <c:ptCount val="1"/>
                <c:pt idx="0">
                  <c:v>9.º DD</c:v>
                </c:pt>
              </c:strCache>
            </c:strRef>
          </c:tx>
          <c:cat>
            <c:strRef>
              <c:f>'PFC 2018'!$C$109:$G$109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2018'!$C$119:$G$119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</c:ser>
        <c:shape val="box"/>
        <c:axId val="77558912"/>
        <c:axId val="77560448"/>
        <c:axId val="0"/>
      </c:bar3DChart>
      <c:catAx>
        <c:axId val="77558912"/>
        <c:scaling>
          <c:orientation val="minMax"/>
        </c:scaling>
        <c:axPos val="b"/>
        <c:numFmt formatCode="General" sourceLinked="1"/>
        <c:tickLblPos val="nextTo"/>
        <c:crossAx val="77560448"/>
        <c:crosses val="autoZero"/>
        <c:auto val="1"/>
        <c:lblAlgn val="ctr"/>
        <c:lblOffset val="100"/>
      </c:catAx>
      <c:valAx>
        <c:axId val="775604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pt-PT" sz="1200"/>
                  <a:t>N.º de alunos</a:t>
                </a:r>
              </a:p>
            </c:rich>
          </c:tx>
          <c:layout>
            <c:manualLayout>
              <c:xMode val="edge"/>
              <c:yMode val="edge"/>
              <c:x val="1.319713872599528E-2"/>
              <c:y val="0.38033913942575381"/>
            </c:manualLayout>
          </c:layout>
        </c:title>
        <c:numFmt formatCode="General" sourceLinked="1"/>
        <c:minorTickMark val="in"/>
        <c:tickLblPos val="nextTo"/>
        <c:crossAx val="77558912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20627207544123"/>
          <c:y val="0.16106832100532922"/>
          <c:w val="9.3407621300972368E-2"/>
          <c:h val="0.73062276306370866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 sz="1800" b="1" i="0" u="none" strike="noStrike" baseline="0"/>
              <a:t>Variação CF → CP Matemática (92) </a:t>
            </a:r>
            <a:endParaRPr lang="pt-PT"/>
          </a:p>
        </c:rich>
      </c:tx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0637577619870689"/>
          <c:y val="0.17052708836927299"/>
          <c:w val="0.78493156648101914"/>
          <c:h val="0.62630830720628061"/>
        </c:manualLayout>
      </c:layout>
      <c:bar3DChart>
        <c:barDir val="col"/>
        <c:grouping val="clustered"/>
        <c:ser>
          <c:idx val="1"/>
          <c:order val="0"/>
          <c:tx>
            <c:strRef>
              <c:f>'PFC 2018'!$C$152</c:f>
              <c:strCache>
                <c:ptCount val="1"/>
                <c:pt idx="0">
                  <c:v>2 ↘</c:v>
                </c:pt>
              </c:strCache>
            </c:strRef>
          </c:tx>
          <c:cat>
            <c:strRef>
              <c:f>'PFC 2018'!$B$153:$B$162</c:f>
              <c:strCache>
                <c:ptCount val="10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  <c:pt idx="9">
                  <c:v>9.º DD</c:v>
                </c:pt>
              </c:strCache>
            </c:strRef>
          </c:cat>
          <c:val>
            <c:numRef>
              <c:f>'PFC 2018'!$C$153:$C$162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'PFC 2018'!$D$152</c:f>
              <c:strCache>
                <c:ptCount val="1"/>
                <c:pt idx="0">
                  <c:v>1 ↘</c:v>
                </c:pt>
              </c:strCache>
            </c:strRef>
          </c:tx>
          <c:cat>
            <c:strRef>
              <c:f>'PFC 2018'!$B$153:$B$162</c:f>
              <c:strCache>
                <c:ptCount val="10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  <c:pt idx="9">
                  <c:v>9.º DD</c:v>
                </c:pt>
              </c:strCache>
            </c:strRef>
          </c:cat>
          <c:val>
            <c:numRef>
              <c:f>'PFC 2018'!$D$153:$D$162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ser>
          <c:idx val="3"/>
          <c:order val="2"/>
          <c:tx>
            <c:strRef>
              <c:f>'PFC 2018'!$E$152</c:f>
              <c:strCache>
                <c:ptCount val="1"/>
                <c:pt idx="0">
                  <c:v>↔</c:v>
                </c:pt>
              </c:strCache>
            </c:strRef>
          </c:tx>
          <c:cat>
            <c:strRef>
              <c:f>'PFC 2018'!$B$153:$B$162</c:f>
              <c:strCache>
                <c:ptCount val="10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  <c:pt idx="9">
                  <c:v>9.º DD</c:v>
                </c:pt>
              </c:strCache>
            </c:strRef>
          </c:cat>
          <c:val>
            <c:numRef>
              <c:f>'PFC 2018'!$E$153:$E$162</c:f>
              <c:numCache>
                <c:formatCode>General</c:formatCode>
                <c:ptCount val="10"/>
                <c:pt idx="0">
                  <c:v>11</c:v>
                </c:pt>
                <c:pt idx="1">
                  <c:v>13</c:v>
                </c:pt>
                <c:pt idx="2">
                  <c:v>16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10</c:v>
                </c:pt>
                <c:pt idx="9">
                  <c:v>14</c:v>
                </c:pt>
              </c:numCache>
            </c:numRef>
          </c:val>
        </c:ser>
        <c:ser>
          <c:idx val="4"/>
          <c:order val="3"/>
          <c:tx>
            <c:strRef>
              <c:f>'PFC 2018'!$F$152</c:f>
              <c:strCache>
                <c:ptCount val="1"/>
                <c:pt idx="0">
                  <c:v>1 ↗</c:v>
                </c:pt>
              </c:strCache>
            </c:strRef>
          </c:tx>
          <c:cat>
            <c:strRef>
              <c:f>'PFC 2018'!$B$153:$B$162</c:f>
              <c:strCache>
                <c:ptCount val="10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  <c:pt idx="9">
                  <c:v>9.º DD</c:v>
                </c:pt>
              </c:strCache>
            </c:strRef>
          </c:cat>
          <c:val>
            <c:numRef>
              <c:f>'PFC 2018'!$F$153:$F$162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</c:ser>
        <c:shape val="box"/>
        <c:axId val="77673984"/>
        <c:axId val="77675904"/>
        <c:axId val="0"/>
      </c:bar3DChart>
      <c:catAx>
        <c:axId val="77673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 sz="1200"/>
                  <a:t>Turmas</a:t>
                </a:r>
              </a:p>
            </c:rich>
          </c:tx>
        </c:title>
        <c:numFmt formatCode="General" sourceLinked="1"/>
        <c:tickLblPos val="nextTo"/>
        <c:crossAx val="77675904"/>
        <c:crosses val="autoZero"/>
        <c:auto val="1"/>
        <c:lblAlgn val="ctr"/>
        <c:lblOffset val="100"/>
      </c:catAx>
      <c:valAx>
        <c:axId val="77675904"/>
        <c:scaling>
          <c:orientation val="minMax"/>
          <c:max val="16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N.º alunos</a:t>
                </a:r>
              </a:p>
            </c:rich>
          </c:tx>
          <c:layout>
            <c:manualLayout>
              <c:xMode val="edge"/>
              <c:yMode val="edge"/>
              <c:x val="1.8814672556174382E-2"/>
              <c:y val="0.35544056992876022"/>
            </c:manualLayout>
          </c:layout>
        </c:title>
        <c:numFmt formatCode="General" sourceLinked="1"/>
        <c:minorTickMark val="in"/>
        <c:tickLblPos val="nextTo"/>
        <c:crossAx val="77673984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14745108081063"/>
          <c:y val="0.24986908551324757"/>
          <c:w val="7.1836288756588484E-2"/>
          <c:h val="0.43970610056721632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Português (91)</a:t>
            </a:r>
          </a:p>
        </c:rich>
      </c:tx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324042938162622"/>
          <c:y val="0.10703395879312061"/>
          <c:w val="0.72648145422869936"/>
          <c:h val="0.80428374750259068"/>
        </c:manualLayout>
      </c:layout>
      <c:bar3DChart>
        <c:barDir val="col"/>
        <c:grouping val="clustered"/>
        <c:ser>
          <c:idx val="0"/>
          <c:order val="0"/>
          <c:tx>
            <c:strRef>
              <c:f>'PFC 2018'!$B$10</c:f>
              <c:strCache>
                <c:ptCount val="1"/>
                <c:pt idx="0">
                  <c:v>9.º B</c:v>
                </c:pt>
              </c:strCache>
            </c:strRef>
          </c:tx>
          <c:cat>
            <c:strRef>
              <c:f>'PFC 2018'!$C$8:$G$8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2018'!$C$10:$G$10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'PFC 2018'!$B$11</c:f>
              <c:strCache>
                <c:ptCount val="1"/>
                <c:pt idx="0">
                  <c:v>9.º C</c:v>
                </c:pt>
              </c:strCache>
            </c:strRef>
          </c:tx>
          <c:cat>
            <c:strRef>
              <c:f>'PFC 2018'!$C$8:$G$8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2018'!$C$11:$G$11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13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'PFC 2018'!$B$12</c:f>
              <c:strCache>
                <c:ptCount val="1"/>
                <c:pt idx="0">
                  <c:v>9.º D</c:v>
                </c:pt>
              </c:strCache>
            </c:strRef>
          </c:tx>
          <c:cat>
            <c:strRef>
              <c:f>'PFC 2018'!$C$8:$G$8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2018'!$C$12:$G$12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'PFC 2018'!$B$13</c:f>
              <c:strCache>
                <c:ptCount val="1"/>
                <c:pt idx="0">
                  <c:v>9.º E</c:v>
                </c:pt>
              </c:strCache>
            </c:strRef>
          </c:tx>
          <c:cat>
            <c:strRef>
              <c:f>'PFC 2018'!$C$8:$G$8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10</c:v>
                </c:pt>
                <c:pt idx="4">
                  <c:v>3</c:v>
                </c:pt>
              </c:numCache>
            </c:numRef>
          </c:val>
        </c:ser>
        <c:ser>
          <c:idx val="4"/>
          <c:order val="4"/>
          <c:tx>
            <c:strRef>
              <c:f>'PFC 2018'!$B$14</c:f>
              <c:strCache>
                <c:ptCount val="1"/>
                <c:pt idx="0">
                  <c:v>9.º F</c:v>
                </c:pt>
              </c:strCache>
            </c:strRef>
          </c:tx>
          <c:cat>
            <c:strRef>
              <c:f>'PFC 2018'!$C$8:$G$8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2018'!$C$14:$G$14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'PFC 2018'!$B$15</c:f>
              <c:strCache>
                <c:ptCount val="1"/>
                <c:pt idx="0">
                  <c:v>9.º AD</c:v>
                </c:pt>
              </c:strCache>
            </c:strRef>
          </c:tx>
          <c:cat>
            <c:strRef>
              <c:f>'PFC 2018'!$C$8:$G$8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2018'!$C$15:$G$15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'PFC 2018'!$B$16</c:f>
              <c:strCache>
                <c:ptCount val="1"/>
                <c:pt idx="0">
                  <c:v>9.º BD</c:v>
                </c:pt>
              </c:strCache>
            </c:strRef>
          </c:tx>
          <c:cat>
            <c:strRef>
              <c:f>'PFC 2018'!$C$8:$G$8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2018'!$C$16:$G$16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  <c:ser>
          <c:idx val="7"/>
          <c:order val="7"/>
          <c:tx>
            <c:strRef>
              <c:f>'PFC 2018'!$B$17</c:f>
              <c:strCache>
                <c:ptCount val="1"/>
                <c:pt idx="0">
                  <c:v>9.º CD</c:v>
                </c:pt>
              </c:strCache>
            </c:strRef>
          </c:tx>
          <c:cat>
            <c:strRef>
              <c:f>'PFC 2018'!$C$8:$G$8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2018'!$C$17:$G$17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11</c:v>
                </c:pt>
                <c:pt idx="4">
                  <c:v>3</c:v>
                </c:pt>
              </c:numCache>
            </c:numRef>
          </c:val>
        </c:ser>
        <c:ser>
          <c:idx val="8"/>
          <c:order val="8"/>
          <c:tx>
            <c:strRef>
              <c:f>'PFC 2018'!$B$18</c:f>
              <c:strCache>
                <c:ptCount val="1"/>
                <c:pt idx="0">
                  <c:v>9.º DD</c:v>
                </c:pt>
              </c:strCache>
            </c:strRef>
          </c:tx>
          <c:cat>
            <c:strRef>
              <c:f>'PFC 2018'!$C$8:$G$8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2018'!$C$18:$G$18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11</c:v>
                </c:pt>
                <c:pt idx="4">
                  <c:v>1</c:v>
                </c:pt>
              </c:numCache>
            </c:numRef>
          </c:val>
        </c:ser>
        <c:shape val="box"/>
        <c:axId val="77605120"/>
        <c:axId val="77623296"/>
        <c:axId val="0"/>
      </c:bar3DChart>
      <c:catAx>
        <c:axId val="77605120"/>
        <c:scaling>
          <c:orientation val="minMax"/>
        </c:scaling>
        <c:axPos val="b"/>
        <c:numFmt formatCode="General" sourceLinked="1"/>
        <c:tickLblPos val="nextTo"/>
        <c:crossAx val="77623296"/>
        <c:crosses val="autoZero"/>
        <c:auto val="1"/>
        <c:lblAlgn val="ctr"/>
        <c:lblOffset val="100"/>
      </c:catAx>
      <c:valAx>
        <c:axId val="77623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N.º de alunos</a:t>
                </a:r>
              </a:p>
            </c:rich>
          </c:tx>
          <c:layout>
            <c:manualLayout>
              <c:xMode val="edge"/>
              <c:yMode val="edge"/>
              <c:x val="1.9684529725046571E-2"/>
              <c:y val="0.36463483348985165"/>
            </c:manualLayout>
          </c:layout>
        </c:title>
        <c:numFmt formatCode="General" sourceLinked="1"/>
        <c:minorTickMark val="in"/>
        <c:tickLblPos val="nextTo"/>
        <c:crossAx val="77605120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8662606494575"/>
          <c:y val="0.12126144782360962"/>
          <c:w val="9.3558766319259037E-2"/>
          <c:h val="0.73732572419273268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 sz="1800" b="1" i="0" u="none" strike="noStrike" baseline="0"/>
              <a:t>Variação CF → CP Matemática (92) </a:t>
            </a:r>
            <a:endParaRPr lang="pt-PT"/>
          </a:p>
        </c:rich>
      </c:tx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0637577619870689"/>
          <c:y val="0.17052708836927299"/>
          <c:w val="0.78493156648101914"/>
          <c:h val="0.62630830720628061"/>
        </c:manualLayout>
      </c:layout>
      <c:bar3DChart>
        <c:barDir val="col"/>
        <c:grouping val="clustered"/>
        <c:ser>
          <c:idx val="1"/>
          <c:order val="0"/>
          <c:tx>
            <c:strRef>
              <c:f>'PFC 2016'!$D$152</c:f>
              <c:strCache>
                <c:ptCount val="1"/>
                <c:pt idx="0">
                  <c:v>2 ↘</c:v>
                </c:pt>
              </c:strCache>
            </c:strRef>
          </c:tx>
          <c:cat>
            <c:strRef>
              <c:f>'PFC 2016'!$B$153:$B$162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2016'!$D$153:$D$162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'PFC 2016'!$E$152</c:f>
              <c:strCache>
                <c:ptCount val="1"/>
                <c:pt idx="0">
                  <c:v>1 ↘</c:v>
                </c:pt>
              </c:strCache>
            </c:strRef>
          </c:tx>
          <c:cat>
            <c:strRef>
              <c:f>'PFC 2016'!$B$153:$B$162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2016'!$E$153:$E$162</c:f>
              <c:numCache>
                <c:formatCode>General</c:formatCode>
                <c:ptCount val="10"/>
                <c:pt idx="0">
                  <c:v>2</c:v>
                </c:pt>
                <c:pt idx="1">
                  <c:v>11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11</c:v>
                </c:pt>
                <c:pt idx="8">
                  <c:v>4</c:v>
                </c:pt>
              </c:numCache>
            </c:numRef>
          </c:val>
        </c:ser>
        <c:ser>
          <c:idx val="3"/>
          <c:order val="2"/>
          <c:tx>
            <c:strRef>
              <c:f>'PFC 2016'!$F$152</c:f>
              <c:strCache>
                <c:ptCount val="1"/>
                <c:pt idx="0">
                  <c:v>↔</c:v>
                </c:pt>
              </c:strCache>
            </c:strRef>
          </c:tx>
          <c:cat>
            <c:strRef>
              <c:f>'PFC 2016'!$B$153:$B$162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2016'!$F$153:$F$162</c:f>
              <c:numCache>
                <c:formatCode>General</c:formatCode>
                <c:ptCount val="10"/>
                <c:pt idx="0">
                  <c:v>14</c:v>
                </c:pt>
                <c:pt idx="1">
                  <c:v>8</c:v>
                </c:pt>
                <c:pt idx="2">
                  <c:v>12</c:v>
                </c:pt>
                <c:pt idx="3">
                  <c:v>10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9</c:v>
                </c:pt>
                <c:pt idx="8">
                  <c:v>3</c:v>
                </c:pt>
              </c:numCache>
            </c:numRef>
          </c:val>
        </c:ser>
        <c:ser>
          <c:idx val="4"/>
          <c:order val="3"/>
          <c:tx>
            <c:strRef>
              <c:f>'PFC 2016'!$G$152</c:f>
              <c:strCache>
                <c:ptCount val="1"/>
                <c:pt idx="0">
                  <c:v>1 ↗</c:v>
                </c:pt>
              </c:strCache>
            </c:strRef>
          </c:tx>
          <c:cat>
            <c:strRef>
              <c:f>'PFC 2016'!$B$153:$B$162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2016'!$G$153:$G$162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</c:ser>
        <c:shape val="box"/>
        <c:axId val="61561088"/>
        <c:axId val="61567360"/>
        <c:axId val="0"/>
      </c:bar3DChart>
      <c:catAx>
        <c:axId val="61561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 sz="1200"/>
                  <a:t>Turmas</a:t>
                </a:r>
              </a:p>
            </c:rich>
          </c:tx>
        </c:title>
        <c:numFmt formatCode="General" sourceLinked="1"/>
        <c:tickLblPos val="nextTo"/>
        <c:crossAx val="61567360"/>
        <c:crosses val="autoZero"/>
        <c:auto val="1"/>
        <c:lblAlgn val="ctr"/>
        <c:lblOffset val="100"/>
      </c:catAx>
      <c:valAx>
        <c:axId val="61567360"/>
        <c:scaling>
          <c:orientation val="minMax"/>
          <c:max val="16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N.º alunos</a:t>
                </a:r>
              </a:p>
            </c:rich>
          </c:tx>
          <c:layout>
            <c:manualLayout>
              <c:xMode val="edge"/>
              <c:yMode val="edge"/>
              <c:x val="1.8814672556174382E-2"/>
              <c:y val="0.35544056992876"/>
            </c:manualLayout>
          </c:layout>
        </c:title>
        <c:numFmt formatCode="General" sourceLinked="1"/>
        <c:minorTickMark val="in"/>
        <c:tickLblPos val="nextTo"/>
        <c:crossAx val="61561088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14745108081063"/>
          <c:y val="0.24986908551324749"/>
          <c:w val="7.1836288756588457E-2"/>
          <c:h val="0.43970610056721632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 sz="1800" b="1" i="0" u="none" strike="noStrike" baseline="0"/>
              <a:t>Variação CF → CP Português (91) </a:t>
            </a:r>
            <a:endParaRPr lang="pt-PT"/>
          </a:p>
        </c:rich>
      </c:tx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3684233971069754"/>
          <c:y val="0.16847826086956524"/>
          <c:w val="0.7508784794381882"/>
          <c:h val="0.58423913043478271"/>
        </c:manualLayout>
      </c:layout>
      <c:bar3DChart>
        <c:barDir val="col"/>
        <c:grouping val="clustered"/>
        <c:ser>
          <c:idx val="1"/>
          <c:order val="0"/>
          <c:tx>
            <c:strRef>
              <c:f>'PFC 2018'!$C$55</c:f>
              <c:strCache>
                <c:ptCount val="1"/>
                <c:pt idx="0">
                  <c:v>1 ↘</c:v>
                </c:pt>
              </c:strCache>
            </c:strRef>
          </c:tx>
          <c:cat>
            <c:strRef>
              <c:f>'PFC 2018'!$B$56:$B$65</c:f>
              <c:strCache>
                <c:ptCount val="10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  <c:pt idx="9">
                  <c:v>9.º DD</c:v>
                </c:pt>
              </c:strCache>
            </c:strRef>
          </c:cat>
          <c:val>
            <c:numRef>
              <c:f>'PFC 2018'!$C$56:$C$65</c:f>
              <c:numCache>
                <c:formatCode>General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'PFC 2018'!$D$55</c:f>
              <c:strCache>
                <c:ptCount val="1"/>
                <c:pt idx="0">
                  <c:v>↔</c:v>
                </c:pt>
              </c:strCache>
            </c:strRef>
          </c:tx>
          <c:cat>
            <c:strRef>
              <c:f>'PFC 2018'!$B$56:$B$65</c:f>
              <c:strCache>
                <c:ptCount val="10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  <c:pt idx="9">
                  <c:v>9.º DD</c:v>
                </c:pt>
              </c:strCache>
            </c:strRef>
          </c:cat>
          <c:val>
            <c:numRef>
              <c:f>'PFC 2018'!$D$56:$D$65</c:f>
              <c:numCache>
                <c:formatCode>General</c:formatCode>
                <c:ptCount val="10"/>
                <c:pt idx="0">
                  <c:v>11</c:v>
                </c:pt>
                <c:pt idx="1">
                  <c:v>10</c:v>
                </c:pt>
                <c:pt idx="2">
                  <c:v>17</c:v>
                </c:pt>
                <c:pt idx="3">
                  <c:v>7</c:v>
                </c:pt>
                <c:pt idx="4">
                  <c:v>4</c:v>
                </c:pt>
                <c:pt idx="5">
                  <c:v>10</c:v>
                </c:pt>
                <c:pt idx="6">
                  <c:v>12</c:v>
                </c:pt>
                <c:pt idx="7">
                  <c:v>5</c:v>
                </c:pt>
                <c:pt idx="8">
                  <c:v>8</c:v>
                </c:pt>
                <c:pt idx="9">
                  <c:v>12</c:v>
                </c:pt>
              </c:numCache>
            </c:numRef>
          </c:val>
        </c:ser>
        <c:ser>
          <c:idx val="3"/>
          <c:order val="2"/>
          <c:tx>
            <c:strRef>
              <c:f>'PFC 2018'!$E$55</c:f>
              <c:strCache>
                <c:ptCount val="1"/>
                <c:pt idx="0">
                  <c:v>1 ↗</c:v>
                </c:pt>
              </c:strCache>
            </c:strRef>
          </c:tx>
          <c:cat>
            <c:strRef>
              <c:f>'PFC 2018'!$B$56:$B$65</c:f>
              <c:strCache>
                <c:ptCount val="10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  <c:pt idx="9">
                  <c:v>9.º DD</c:v>
                </c:pt>
              </c:strCache>
            </c:strRef>
          </c:cat>
          <c:val>
            <c:numRef>
              <c:f>'PFC 2018'!$E$56:$E$65</c:f>
              <c:numCache>
                <c:formatCode>General</c:formatCode>
                <c:ptCount val="10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4</c:v>
                </c:pt>
                <c:pt idx="4">
                  <c:v>11</c:v>
                </c:pt>
                <c:pt idx="5">
                  <c:v>5</c:v>
                </c:pt>
                <c:pt idx="6">
                  <c:v>5</c:v>
                </c:pt>
                <c:pt idx="7">
                  <c:v>10</c:v>
                </c:pt>
                <c:pt idx="8">
                  <c:v>10</c:v>
                </c:pt>
                <c:pt idx="9">
                  <c:v>7</c:v>
                </c:pt>
              </c:numCache>
            </c:numRef>
          </c:val>
        </c:ser>
        <c:ser>
          <c:idx val="0"/>
          <c:order val="3"/>
          <c:tx>
            <c:strRef>
              <c:f>'PFC 2018'!$F$55</c:f>
              <c:strCache>
                <c:ptCount val="1"/>
                <c:pt idx="0">
                  <c:v>2 ↗</c:v>
                </c:pt>
              </c:strCache>
            </c:strRef>
          </c:tx>
          <c:cat>
            <c:strRef>
              <c:f>'PFC 2018'!$B$56:$B$65</c:f>
              <c:strCache>
                <c:ptCount val="10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  <c:pt idx="9">
                  <c:v>9.º DD</c:v>
                </c:pt>
              </c:strCache>
            </c:strRef>
          </c:cat>
          <c:val>
            <c:numRef>
              <c:f>'PFC 2018'!$F$56:$F$65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hape val="box"/>
        <c:axId val="77642368"/>
        <c:axId val="77652736"/>
        <c:axId val="0"/>
      </c:bar3DChart>
      <c:catAx>
        <c:axId val="77642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pt-PT" sz="1200"/>
                  <a:t>Turmas</a:t>
                </a:r>
              </a:p>
            </c:rich>
          </c:tx>
        </c:title>
        <c:numFmt formatCode="General" sourceLinked="1"/>
        <c:tickLblPos val="nextTo"/>
        <c:crossAx val="77652736"/>
        <c:crosses val="autoZero"/>
        <c:auto val="1"/>
        <c:lblAlgn val="ctr"/>
        <c:lblOffset val="100"/>
      </c:catAx>
      <c:valAx>
        <c:axId val="776527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N.º de alunos</a:t>
                </a:r>
              </a:p>
            </c:rich>
          </c:tx>
          <c:layout>
            <c:manualLayout>
              <c:xMode val="edge"/>
              <c:yMode val="edge"/>
              <c:x val="1.58253087216557E-2"/>
              <c:y val="0.31839609722697826"/>
            </c:manualLayout>
          </c:layout>
        </c:title>
        <c:numFmt formatCode="General" sourceLinked="1"/>
        <c:minorTickMark val="in"/>
        <c:tickLblPos val="nextTo"/>
        <c:crossAx val="77642368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5311733574285"/>
          <c:y val="0.27245406824147056"/>
          <c:w val="7.2425110795576786E-2"/>
          <c:h val="0.26207120849024307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Português (91)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'PFC 2018'!$B$23</c:f>
              <c:strCache>
                <c:ptCount val="1"/>
                <c:pt idx="0">
                  <c:v>N.º Alunos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1.3513513513513521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1.403508771929824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8713450292397717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403508771929815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2018'!$C$22:$G$22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2018'!$C$23:$G$23</c:f>
              <c:numCache>
                <c:formatCode>0</c:formatCode>
                <c:ptCount val="5"/>
                <c:pt idx="0">
                  <c:v>0</c:v>
                </c:pt>
                <c:pt idx="1">
                  <c:v>8</c:v>
                </c:pt>
                <c:pt idx="2">
                  <c:v>69</c:v>
                </c:pt>
                <c:pt idx="3">
                  <c:v>93</c:v>
                </c:pt>
                <c:pt idx="4">
                  <c:v>16</c:v>
                </c:pt>
              </c:numCache>
            </c:numRef>
          </c:val>
        </c:ser>
        <c:ser>
          <c:idx val="1"/>
          <c:order val="1"/>
          <c:tx>
            <c:strRef>
              <c:f>'PFC 2018'!$B$24</c:f>
              <c:strCache>
                <c:ptCount val="1"/>
                <c:pt idx="0">
                  <c:v>% Nível (AEBúzio)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9.00900900900905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2.807017543859649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403508771929824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3391812865497082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3513513513513521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2018'!$C$22:$G$22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2018'!$C$24:$G$24</c:f>
              <c:numCache>
                <c:formatCode>0.0</c:formatCode>
                <c:ptCount val="5"/>
                <c:pt idx="0">
                  <c:v>0</c:v>
                </c:pt>
                <c:pt idx="1">
                  <c:v>4.301075268817204</c:v>
                </c:pt>
                <c:pt idx="2">
                  <c:v>37.096774193548384</c:v>
                </c:pt>
                <c:pt idx="3">
                  <c:v>50</c:v>
                </c:pt>
                <c:pt idx="4">
                  <c:v>8.6021505376344081</c:v>
                </c:pt>
              </c:numCache>
            </c:numRef>
          </c:val>
        </c:ser>
        <c:axId val="77783040"/>
        <c:axId val="77784576"/>
      </c:barChart>
      <c:catAx>
        <c:axId val="77783040"/>
        <c:scaling>
          <c:orientation val="minMax"/>
        </c:scaling>
        <c:axPos val="b"/>
        <c:numFmt formatCode="General" sourceLinked="1"/>
        <c:tickLblPos val="nextTo"/>
        <c:crossAx val="77784576"/>
        <c:crosses val="autoZero"/>
        <c:auto val="1"/>
        <c:lblAlgn val="ctr"/>
        <c:lblOffset val="100"/>
      </c:catAx>
      <c:valAx>
        <c:axId val="77784576"/>
        <c:scaling>
          <c:orientation val="minMax"/>
        </c:scaling>
        <c:axPos val="l"/>
        <c:majorGridlines/>
        <c:numFmt formatCode="0" sourceLinked="1"/>
        <c:minorTickMark val="in"/>
        <c:tickLblPos val="nextTo"/>
        <c:crossAx val="77783040"/>
        <c:crosses val="autoZero"/>
        <c:crossBetween val="between"/>
        <c:minorUnit val="5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Matemática</a:t>
            </a:r>
            <a:r>
              <a:rPr lang="pt-PT" baseline="0"/>
              <a:t> (92)</a:t>
            </a:r>
            <a:endParaRPr lang="pt-PT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'PFC 2018'!$B$125</c:f>
              <c:strCache>
                <c:ptCount val="1"/>
                <c:pt idx="0">
                  <c:v>N.º Alunos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2.768166089965407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2.3068050749711591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84544405997693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768166089965407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8454440599769403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2018'!$C$124:$G$124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2018'!$C$125:$G$125</c:f>
              <c:numCache>
                <c:formatCode>0</c:formatCode>
                <c:ptCount val="5"/>
                <c:pt idx="0">
                  <c:v>10</c:v>
                </c:pt>
                <c:pt idx="1">
                  <c:v>54</c:v>
                </c:pt>
                <c:pt idx="2">
                  <c:v>46</c:v>
                </c:pt>
                <c:pt idx="3">
                  <c:v>58</c:v>
                </c:pt>
                <c:pt idx="4">
                  <c:v>19</c:v>
                </c:pt>
              </c:numCache>
            </c:numRef>
          </c:val>
        </c:ser>
        <c:ser>
          <c:idx val="1"/>
          <c:order val="1"/>
          <c:tx>
            <c:strRef>
              <c:f>'PFC 2018'!$B$126</c:f>
              <c:strCache>
                <c:ptCount val="1"/>
                <c:pt idx="0">
                  <c:v>% Nível (AEBúzio)</c:v>
                </c:pt>
              </c:strCache>
            </c:strRef>
          </c:tx>
          <c:dLbls>
            <c:dLbl>
              <c:idx val="0"/>
              <c:layout>
                <c:manualLayout>
                  <c:x val="1.987330249056804E-17"/>
                  <c:y val="2.3068050749711591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2.768166089965407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2.306805074971159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3068050749711733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845444059976932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2018'!$C$124:$G$124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2018'!$C$126:$G$126</c:f>
              <c:numCache>
                <c:formatCode>0.0</c:formatCode>
                <c:ptCount val="5"/>
                <c:pt idx="0">
                  <c:v>5.3475935828877006</c:v>
                </c:pt>
                <c:pt idx="1">
                  <c:v>28.877005347593585</c:v>
                </c:pt>
                <c:pt idx="2">
                  <c:v>24.598930481283421</c:v>
                </c:pt>
                <c:pt idx="3">
                  <c:v>31.016042780748663</c:v>
                </c:pt>
                <c:pt idx="4">
                  <c:v>10.160427807486631</c:v>
                </c:pt>
              </c:numCache>
            </c:numRef>
          </c:val>
        </c:ser>
        <c:axId val="77810304"/>
        <c:axId val="77820288"/>
      </c:barChart>
      <c:catAx>
        <c:axId val="77810304"/>
        <c:scaling>
          <c:orientation val="minMax"/>
        </c:scaling>
        <c:axPos val="b"/>
        <c:numFmt formatCode="General" sourceLinked="1"/>
        <c:tickLblPos val="nextTo"/>
        <c:crossAx val="77820288"/>
        <c:crosses val="autoZero"/>
        <c:auto val="1"/>
        <c:lblAlgn val="ctr"/>
        <c:lblOffset val="100"/>
      </c:catAx>
      <c:valAx>
        <c:axId val="77820288"/>
        <c:scaling>
          <c:orientation val="minMax"/>
        </c:scaling>
        <c:axPos val="l"/>
        <c:majorGridlines/>
        <c:numFmt formatCode="0" sourceLinked="1"/>
        <c:minorTickMark val="in"/>
        <c:tickLblPos val="nextTo"/>
        <c:crossAx val="77810304"/>
        <c:crosses val="autoZero"/>
        <c:crossBetween val="between"/>
        <c:minorUnit val="5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Português (91)</a:t>
            </a:r>
          </a:p>
        </c:rich>
      </c:tx>
    </c:title>
    <c:plotArea>
      <c:layout>
        <c:manualLayout>
          <c:layoutTarget val="inner"/>
          <c:xMode val="edge"/>
          <c:yMode val="edge"/>
          <c:x val="0.13937294085922294"/>
          <c:y val="0.20241721702879717"/>
          <c:w val="0.57142905752281425"/>
          <c:h val="0.53776514374814677"/>
        </c:manualLayout>
      </c:layout>
      <c:barChart>
        <c:barDir val="col"/>
        <c:grouping val="clustered"/>
        <c:ser>
          <c:idx val="0"/>
          <c:order val="0"/>
          <c:tx>
            <c:strRef>
              <c:f>'PFC 2018'!$C$31</c:f>
              <c:strCache>
                <c:ptCount val="1"/>
                <c:pt idx="0">
                  <c:v>Média Turma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0"/>
                  <c:y val="-5.2366565961732191E-2"/>
                </c:manualLayout>
              </c:layout>
              <c:dLblPos val="inEnd"/>
              <c:showVal val="1"/>
            </c:dLbl>
            <c:dLbl>
              <c:idx val="1"/>
              <c:layout>
                <c:manualLayout>
                  <c:x val="0"/>
                  <c:y val="-5.6394763343403896E-2"/>
                </c:manualLayout>
              </c:layout>
              <c:dLblPos val="inEnd"/>
              <c:showVal val="1"/>
            </c:dLbl>
            <c:dLbl>
              <c:idx val="2"/>
              <c:layout>
                <c:manualLayout>
                  <c:x val="3.6000238679526593E-17"/>
                  <c:y val="-6.4451158106747231E-2"/>
                </c:manualLayout>
              </c:layout>
              <c:dLblPos val="inEnd"/>
              <c:showVal val="1"/>
            </c:dLbl>
            <c:dLbl>
              <c:idx val="3"/>
              <c:layout>
                <c:manualLayout>
                  <c:x val="0"/>
                  <c:y val="-6.0422960725075532E-2"/>
                </c:manualLayout>
              </c:layout>
              <c:dLblPos val="inEnd"/>
              <c:showVal val="1"/>
            </c:dLbl>
            <c:dLbl>
              <c:idx val="4"/>
              <c:layout>
                <c:manualLayout>
                  <c:x val="0"/>
                  <c:y val="-6.4451158106747231E-2"/>
                </c:manualLayout>
              </c:layout>
              <c:dLblPos val="inEnd"/>
              <c:showVal val="1"/>
            </c:dLbl>
            <c:dLbl>
              <c:idx val="5"/>
              <c:layout>
                <c:manualLayout>
                  <c:x val="0"/>
                  <c:y val="-8.0563947633434066E-2"/>
                </c:manualLayout>
              </c:layout>
              <c:dLblPos val="inEnd"/>
              <c:showVal val="1"/>
            </c:dLbl>
            <c:dLbl>
              <c:idx val="6"/>
              <c:layout>
                <c:manualLayout>
                  <c:x val="1.9636720667648528E-3"/>
                  <c:y val="-6.0422960725075532E-2"/>
                </c:manualLayout>
              </c:layout>
              <c:dLblPos val="inEnd"/>
              <c:showVal val="1"/>
            </c:dLbl>
            <c:dLbl>
              <c:idx val="7"/>
              <c:layout>
                <c:manualLayout>
                  <c:x val="0"/>
                  <c:y val="-7.2507552870090683E-2"/>
                </c:manualLayout>
              </c:layout>
              <c:dLblPos val="inEnd"/>
              <c:showVal val="1"/>
            </c:dLbl>
            <c:dLbl>
              <c:idx val="8"/>
              <c:layout>
                <c:manualLayout>
                  <c:x val="1.9636720667648528E-3"/>
                  <c:y val="-6.0422960725075532E-2"/>
                </c:manualLayout>
              </c:layout>
              <c:dLblPos val="inEnd"/>
              <c:showVal val="1"/>
            </c:dLbl>
            <c:dLbl>
              <c:idx val="9"/>
              <c:layout>
                <c:manualLayout>
                  <c:x val="0"/>
                  <c:y val="-8.0563947633434066E-2"/>
                </c:manualLayout>
              </c:layout>
              <c:dLblPos val="inEnd"/>
              <c:showVal val="1"/>
            </c:dLbl>
            <c:txPr>
              <a:bodyPr/>
              <a:lstStyle/>
              <a:p>
                <a:pPr>
                  <a:defRPr b="1"/>
                </a:pPr>
                <a:endParaRPr lang="pt-PT"/>
              </a:p>
            </c:txPr>
            <c:dLblPos val="inEnd"/>
            <c:showVal val="1"/>
          </c:dLbls>
          <c:cat>
            <c:strRef>
              <c:f>'PFC 2018'!$B$32:$B$41</c:f>
              <c:strCache>
                <c:ptCount val="10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  <c:pt idx="9">
                  <c:v>9.º DD</c:v>
                </c:pt>
              </c:strCache>
            </c:strRef>
          </c:cat>
          <c:val>
            <c:numRef>
              <c:f>'PFC 2018'!$C$32:$C$41</c:f>
              <c:numCache>
                <c:formatCode>0.0</c:formatCode>
                <c:ptCount val="10"/>
                <c:pt idx="0">
                  <c:v>68.260000000000005</c:v>
                </c:pt>
                <c:pt idx="1">
                  <c:v>68.45</c:v>
                </c:pt>
                <c:pt idx="2">
                  <c:v>72.430000000000007</c:v>
                </c:pt>
                <c:pt idx="3">
                  <c:v>71.760000000000005</c:v>
                </c:pt>
                <c:pt idx="4">
                  <c:v>76</c:v>
                </c:pt>
                <c:pt idx="5">
                  <c:v>70.099999999999994</c:v>
                </c:pt>
                <c:pt idx="6">
                  <c:v>64.39</c:v>
                </c:pt>
                <c:pt idx="7">
                  <c:v>69.760000000000005</c:v>
                </c:pt>
                <c:pt idx="8">
                  <c:v>73.599999999999994</c:v>
                </c:pt>
                <c:pt idx="9">
                  <c:v>70.16</c:v>
                </c:pt>
              </c:numCache>
            </c:numRef>
          </c:val>
        </c:ser>
        <c:axId val="78022528"/>
        <c:axId val="78045184"/>
      </c:barChart>
      <c:lineChart>
        <c:grouping val="standard"/>
        <c:ser>
          <c:idx val="1"/>
          <c:order val="1"/>
          <c:tx>
            <c:strRef>
              <c:f>'PFC 2018'!$D$31</c:f>
              <c:strCache>
                <c:ptCount val="1"/>
                <c:pt idx="0">
                  <c:v>Média AEB (70,5)</c:v>
                </c:pt>
              </c:strCache>
            </c:strRef>
          </c:tx>
          <c:marker>
            <c:symbol val="none"/>
          </c:marker>
          <c:cat>
            <c:strRef>
              <c:f>'PFC 2018'!$B$32:$B$41</c:f>
              <c:strCache>
                <c:ptCount val="10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  <c:pt idx="9">
                  <c:v>9.º DD</c:v>
                </c:pt>
              </c:strCache>
            </c:strRef>
          </c:cat>
          <c:val>
            <c:numRef>
              <c:f>'PFC 2018'!$D$32:$D$41</c:f>
              <c:numCache>
                <c:formatCode>0.0</c:formatCode>
                <c:ptCount val="10"/>
                <c:pt idx="0">
                  <c:v>70.48</c:v>
                </c:pt>
                <c:pt idx="1">
                  <c:v>70.48</c:v>
                </c:pt>
                <c:pt idx="2">
                  <c:v>70.48</c:v>
                </c:pt>
                <c:pt idx="3">
                  <c:v>70.48</c:v>
                </c:pt>
                <c:pt idx="4">
                  <c:v>70.48</c:v>
                </c:pt>
                <c:pt idx="5">
                  <c:v>70.48</c:v>
                </c:pt>
                <c:pt idx="6">
                  <c:v>70.48</c:v>
                </c:pt>
                <c:pt idx="7">
                  <c:v>70.48</c:v>
                </c:pt>
                <c:pt idx="8">
                  <c:v>70.48</c:v>
                </c:pt>
                <c:pt idx="9">
                  <c:v>70.48</c:v>
                </c:pt>
              </c:numCache>
            </c:numRef>
          </c:val>
        </c:ser>
        <c:ser>
          <c:idx val="2"/>
          <c:order val="2"/>
          <c:tx>
            <c:strRef>
              <c:f>'PFC 2018'!$E$31</c:f>
              <c:strCache>
                <c:ptCount val="1"/>
                <c:pt idx="0">
                  <c:v>Média Nacional (66)</c:v>
                </c:pt>
              </c:strCache>
            </c:strRef>
          </c:tx>
          <c:marker>
            <c:symbol val="none"/>
          </c:marker>
          <c:cat>
            <c:strRef>
              <c:f>'PFC 2018'!$B$32:$B$41</c:f>
              <c:strCache>
                <c:ptCount val="10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  <c:pt idx="9">
                  <c:v>9.º DD</c:v>
                </c:pt>
              </c:strCache>
            </c:strRef>
          </c:cat>
          <c:val>
            <c:numRef>
              <c:f>'PFC 2018'!$E$32:$E$41</c:f>
              <c:numCache>
                <c:formatCode>0.0</c:formatCode>
                <c:ptCount val="10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</c:numCache>
            </c:numRef>
          </c:val>
        </c:ser>
        <c:marker val="1"/>
        <c:axId val="78022528"/>
        <c:axId val="78045184"/>
      </c:lineChart>
      <c:catAx>
        <c:axId val="78022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 sz="1200"/>
                  <a:t>Turma</a:t>
                </a:r>
              </a:p>
            </c:rich>
          </c:tx>
        </c:title>
        <c:numFmt formatCode="General" sourceLinked="1"/>
        <c:tickLblPos val="nextTo"/>
        <c:crossAx val="78045184"/>
        <c:crosses val="autoZero"/>
        <c:auto val="1"/>
        <c:lblAlgn val="ctr"/>
        <c:lblOffset val="100"/>
      </c:catAx>
      <c:valAx>
        <c:axId val="78045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Média Classificações</a:t>
                </a:r>
              </a:p>
            </c:rich>
          </c:tx>
          <c:layout>
            <c:manualLayout>
              <c:xMode val="edge"/>
              <c:yMode val="edge"/>
              <c:x val="3.0253916801728859E-2"/>
              <c:y val="0.26597521231296312"/>
            </c:manualLayout>
          </c:layout>
        </c:title>
        <c:numFmt formatCode="0" sourceLinked="0"/>
        <c:minorTickMark val="in"/>
        <c:tickLblPos val="nextTo"/>
        <c:crossAx val="78022528"/>
        <c:crosses val="autoZero"/>
        <c:crossBetween val="between"/>
        <c:minorUnit val="5"/>
      </c:valAx>
    </c:plotArea>
    <c:legend>
      <c:legendPos val="r"/>
      <c:layout>
        <c:manualLayout>
          <c:xMode val="edge"/>
          <c:yMode val="edge"/>
          <c:x val="0.72871952594256351"/>
          <c:y val="0.36450396872596452"/>
          <c:w val="0.25831450971383912"/>
          <c:h val="0.21852463306135103"/>
        </c:manualLayout>
      </c:layout>
    </c:legend>
    <c:plotVisOnly val="1"/>
    <c:dispBlanksAs val="zero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Matemática (92)</a:t>
            </a:r>
          </a:p>
        </c:rich>
      </c:tx>
    </c:title>
    <c:plotArea>
      <c:layout>
        <c:manualLayout>
          <c:layoutTarget val="inner"/>
          <c:xMode val="edge"/>
          <c:yMode val="edge"/>
          <c:x val="0.13913043478260903"/>
          <c:y val="0.19648093841642297"/>
          <c:w val="0.5878260869565215"/>
          <c:h val="0.5513196480938416"/>
        </c:manualLayout>
      </c:layout>
      <c:barChart>
        <c:barDir val="col"/>
        <c:grouping val="clustered"/>
        <c:ser>
          <c:idx val="0"/>
          <c:order val="0"/>
          <c:tx>
            <c:strRef>
              <c:f>'PFC 2018'!$C$133</c:f>
              <c:strCache>
                <c:ptCount val="1"/>
                <c:pt idx="0">
                  <c:v>Média Turma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1.987330249056792E-17"/>
                  <c:y val="7.820136852394916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1680216802168056E-3"/>
                  <c:y val="1.5640273704789841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173020527859238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1.1730205278592389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2.346041055718475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0"/>
                  <c:y val="1.9550342130987303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0"/>
                  <c:y val="2.3460410557184751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0"/>
                  <c:y val="1.1730205278592389E-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0"/>
                  <c:y val="1.1730205278592353E-2"/>
                </c:manualLayout>
              </c:layout>
              <c:dLblPos val="outEnd"/>
              <c:showVal val="1"/>
            </c:dLbl>
            <c:dLblPos val="outEnd"/>
            <c:showVal val="1"/>
          </c:dLbls>
          <c:cat>
            <c:strRef>
              <c:f>'PFC 2018'!$B$134:$B$143</c:f>
              <c:strCache>
                <c:ptCount val="10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  <c:pt idx="9">
                  <c:v>9.º DD</c:v>
                </c:pt>
              </c:strCache>
            </c:strRef>
          </c:cat>
          <c:val>
            <c:numRef>
              <c:f>'PFC 2018'!$C$134:$C$143</c:f>
              <c:numCache>
                <c:formatCode>0.0</c:formatCode>
                <c:ptCount val="10"/>
                <c:pt idx="0">
                  <c:v>56.85</c:v>
                </c:pt>
                <c:pt idx="1">
                  <c:v>51.65</c:v>
                </c:pt>
                <c:pt idx="2">
                  <c:v>71.56</c:v>
                </c:pt>
                <c:pt idx="3">
                  <c:v>60.35</c:v>
                </c:pt>
                <c:pt idx="4">
                  <c:v>68.5</c:v>
                </c:pt>
                <c:pt idx="5">
                  <c:v>52.71</c:v>
                </c:pt>
                <c:pt idx="6">
                  <c:v>40.5</c:v>
                </c:pt>
                <c:pt idx="7">
                  <c:v>60.53</c:v>
                </c:pt>
                <c:pt idx="8">
                  <c:v>60.75</c:v>
                </c:pt>
                <c:pt idx="9">
                  <c:v>62.16</c:v>
                </c:pt>
              </c:numCache>
            </c:numRef>
          </c:val>
        </c:ser>
        <c:axId val="77890688"/>
        <c:axId val="77892608"/>
      </c:barChart>
      <c:lineChart>
        <c:grouping val="standard"/>
        <c:ser>
          <c:idx val="1"/>
          <c:order val="1"/>
          <c:tx>
            <c:strRef>
              <c:f>'PFC 2018'!$D$133</c:f>
              <c:strCache>
                <c:ptCount val="1"/>
                <c:pt idx="0">
                  <c:v>Média AEB (58,8)</c:v>
                </c:pt>
              </c:strCache>
            </c:strRef>
          </c:tx>
          <c:marker>
            <c:symbol val="none"/>
          </c:marker>
          <c:cat>
            <c:strRef>
              <c:f>'PFC 2018'!$B$134:$B$143</c:f>
              <c:strCache>
                <c:ptCount val="10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  <c:pt idx="9">
                  <c:v>9.º DD</c:v>
                </c:pt>
              </c:strCache>
            </c:strRef>
          </c:cat>
          <c:val>
            <c:numRef>
              <c:f>'PFC 2018'!$D$134:$D$143</c:f>
              <c:numCache>
                <c:formatCode>0.0</c:formatCode>
                <c:ptCount val="10"/>
                <c:pt idx="0">
                  <c:v>58.76</c:v>
                </c:pt>
                <c:pt idx="1">
                  <c:v>58.76</c:v>
                </c:pt>
                <c:pt idx="2">
                  <c:v>58.76</c:v>
                </c:pt>
                <c:pt idx="3">
                  <c:v>58.76</c:v>
                </c:pt>
                <c:pt idx="4">
                  <c:v>58.76</c:v>
                </c:pt>
                <c:pt idx="5">
                  <c:v>58.76</c:v>
                </c:pt>
                <c:pt idx="6">
                  <c:v>58.76</c:v>
                </c:pt>
                <c:pt idx="7">
                  <c:v>58.76</c:v>
                </c:pt>
                <c:pt idx="8">
                  <c:v>58.76</c:v>
                </c:pt>
                <c:pt idx="9">
                  <c:v>58.76</c:v>
                </c:pt>
              </c:numCache>
            </c:numRef>
          </c:val>
        </c:ser>
        <c:ser>
          <c:idx val="2"/>
          <c:order val="2"/>
          <c:tx>
            <c:strRef>
              <c:f>'PFC 2018'!$E$133</c:f>
              <c:strCache>
                <c:ptCount val="1"/>
                <c:pt idx="0">
                  <c:v>Média Nacional (47)</c:v>
                </c:pt>
              </c:strCache>
            </c:strRef>
          </c:tx>
          <c:marker>
            <c:symbol val="none"/>
          </c:marker>
          <c:cat>
            <c:strRef>
              <c:f>'PFC 2018'!$B$134:$B$143</c:f>
              <c:strCache>
                <c:ptCount val="10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  <c:pt idx="9">
                  <c:v>9.º DD</c:v>
                </c:pt>
              </c:strCache>
            </c:strRef>
          </c:cat>
          <c:val>
            <c:numRef>
              <c:f>'PFC 2018'!$E$134:$E$143</c:f>
              <c:numCache>
                <c:formatCode>0</c:formatCode>
                <c:ptCount val="10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</c:numCache>
            </c:numRef>
          </c:val>
        </c:ser>
        <c:marker val="1"/>
        <c:axId val="77890688"/>
        <c:axId val="77892608"/>
      </c:lineChart>
      <c:catAx>
        <c:axId val="77890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 sz="1200"/>
                  <a:t>Turma</a:t>
                </a:r>
              </a:p>
            </c:rich>
          </c:tx>
        </c:title>
        <c:numFmt formatCode="General" sourceLinked="1"/>
        <c:tickLblPos val="nextTo"/>
        <c:crossAx val="77892608"/>
        <c:crosses val="autoZero"/>
        <c:auto val="1"/>
        <c:lblAlgn val="ctr"/>
        <c:lblOffset val="100"/>
      </c:catAx>
      <c:valAx>
        <c:axId val="77892608"/>
        <c:scaling>
          <c:orientation val="minMax"/>
          <c:max val="8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Média Classificações</a:t>
                </a:r>
              </a:p>
            </c:rich>
          </c:tx>
          <c:layout>
            <c:manualLayout>
              <c:xMode val="edge"/>
              <c:yMode val="edge"/>
              <c:x val="2.8395109147941838E-2"/>
              <c:y val="0.26072336265884682"/>
            </c:manualLayout>
          </c:layout>
        </c:title>
        <c:numFmt formatCode="0" sourceLinked="0"/>
        <c:minorTickMark val="in"/>
        <c:tickLblPos val="nextTo"/>
        <c:crossAx val="77890688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73990243902439179"/>
          <c:y val="0.37238752780536"/>
          <c:w val="0.24275338753387579"/>
          <c:h val="0.27467738086991389"/>
        </c:manualLayout>
      </c:layout>
    </c:legend>
    <c:plotVisOnly val="1"/>
    <c:dispBlanksAs val="zero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Matemática (92)</a:t>
            </a:r>
          </a:p>
        </c:rich>
      </c:tx>
      <c:layout/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2847244003709643"/>
          <c:y val="0.11818216791598013"/>
          <c:w val="0.7326401310223577"/>
          <c:h val="0.80000236743124653"/>
        </c:manualLayout>
      </c:layout>
      <c:bar3DChart>
        <c:barDir val="col"/>
        <c:grouping val="clustered"/>
        <c:ser>
          <c:idx val="0"/>
          <c:order val="0"/>
          <c:tx>
            <c:strRef>
              <c:f>'PFC 2019'!$B$110</c:f>
              <c:strCache>
                <c:ptCount val="1"/>
                <c:pt idx="0">
                  <c:v>9.º A</c:v>
                </c:pt>
              </c:strCache>
            </c:strRef>
          </c:tx>
          <c:cat>
            <c:strRef>
              <c:f>'PFC 2019'!$C$109:$G$109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2019'!$C$110:$G$110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'PFC 2019'!$B$111</c:f>
              <c:strCache>
                <c:ptCount val="1"/>
                <c:pt idx="0">
                  <c:v>9.º B</c:v>
                </c:pt>
              </c:strCache>
            </c:strRef>
          </c:tx>
          <c:cat>
            <c:strRef>
              <c:f>'PFC 2019'!$C$109:$G$109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2019'!$C$111:$G$111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</c:ser>
        <c:ser>
          <c:idx val="2"/>
          <c:order val="2"/>
          <c:tx>
            <c:strRef>
              <c:f>'PFC 2019'!$B$112</c:f>
              <c:strCache>
                <c:ptCount val="1"/>
                <c:pt idx="0">
                  <c:v>9.º C</c:v>
                </c:pt>
              </c:strCache>
            </c:strRef>
          </c:tx>
          <c:cat>
            <c:strRef>
              <c:f>'PFC 2019'!$C$109:$G$109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2019'!$C$112:$G$112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'PFC 2019'!$B$113</c:f>
              <c:strCache>
                <c:ptCount val="1"/>
                <c:pt idx="0">
                  <c:v>9.º D</c:v>
                </c:pt>
              </c:strCache>
            </c:strRef>
          </c:tx>
          <c:cat>
            <c:strRef>
              <c:f>'PFC 2019'!$C$109:$G$109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2019'!$C$113:$G$113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er>
          <c:idx val="4"/>
          <c:order val="4"/>
          <c:tx>
            <c:strRef>
              <c:f>'PFC 2019'!$B$114</c:f>
              <c:strCache>
                <c:ptCount val="1"/>
                <c:pt idx="0">
                  <c:v>9.º E</c:v>
                </c:pt>
              </c:strCache>
            </c:strRef>
          </c:tx>
          <c:cat>
            <c:strRef>
              <c:f>'PFC 2019'!$C$109:$G$109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2019'!$C$114:$G$114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ser>
          <c:idx val="5"/>
          <c:order val="5"/>
          <c:tx>
            <c:strRef>
              <c:f>'PFC 2019'!$B$115</c:f>
              <c:strCache>
                <c:ptCount val="1"/>
                <c:pt idx="0">
                  <c:v>9.º F</c:v>
                </c:pt>
              </c:strCache>
            </c:strRef>
          </c:tx>
          <c:cat>
            <c:strRef>
              <c:f>'PFC 2019'!$C$109:$G$109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2019'!$C$115:$G$115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6"/>
          <c:order val="6"/>
          <c:tx>
            <c:strRef>
              <c:f>'PFC 2019'!$B$116</c:f>
              <c:strCache>
                <c:ptCount val="1"/>
                <c:pt idx="0">
                  <c:v>9.º AD</c:v>
                </c:pt>
              </c:strCache>
            </c:strRef>
          </c:tx>
          <c:cat>
            <c:strRef>
              <c:f>'PFC 2019'!$C$109:$G$109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2019'!$C$116:$G$116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ser>
          <c:idx val="7"/>
          <c:order val="7"/>
          <c:tx>
            <c:strRef>
              <c:f>'PFC 2019'!$B$117</c:f>
              <c:strCache>
                <c:ptCount val="1"/>
                <c:pt idx="0">
                  <c:v>9.º BD</c:v>
                </c:pt>
              </c:strCache>
            </c:strRef>
          </c:tx>
          <c:cat>
            <c:strRef>
              <c:f>'PFC 2019'!$C$109:$G$109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2019'!$C$117:$G$117</c:f>
              <c:numCache>
                <c:formatCode>General</c:formatCode>
                <c:ptCount val="5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'PFC 2019'!$B$118</c:f>
              <c:strCache>
                <c:ptCount val="1"/>
                <c:pt idx="0">
                  <c:v>9.º CD</c:v>
                </c:pt>
              </c:strCache>
            </c:strRef>
          </c:tx>
          <c:cat>
            <c:strRef>
              <c:f>'PFC 2019'!$C$109:$G$109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2019'!$C$118:$G$118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shape val="box"/>
        <c:axId val="78076160"/>
        <c:axId val="78082048"/>
        <c:axId val="0"/>
      </c:bar3DChart>
      <c:catAx>
        <c:axId val="78076160"/>
        <c:scaling>
          <c:orientation val="minMax"/>
        </c:scaling>
        <c:axPos val="b"/>
        <c:numFmt formatCode="General" sourceLinked="1"/>
        <c:tickLblPos val="nextTo"/>
        <c:crossAx val="78082048"/>
        <c:crosses val="autoZero"/>
        <c:auto val="1"/>
        <c:lblAlgn val="ctr"/>
        <c:lblOffset val="100"/>
      </c:catAx>
      <c:valAx>
        <c:axId val="780820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pt-PT" sz="1200"/>
                  <a:t>N.º de alunos</a:t>
                </a:r>
              </a:p>
            </c:rich>
          </c:tx>
          <c:layout>
            <c:manualLayout>
              <c:xMode val="edge"/>
              <c:yMode val="edge"/>
              <c:x val="1.319713872599528E-2"/>
              <c:y val="0.38033913942575381"/>
            </c:manualLayout>
          </c:layout>
        </c:title>
        <c:numFmt formatCode="General" sourceLinked="1"/>
        <c:minorTickMark val="in"/>
        <c:tickLblPos val="nextTo"/>
        <c:crossAx val="78076160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20627207544123"/>
          <c:y val="0.16106832100532928"/>
          <c:w val="9.3407621300972243E-2"/>
          <c:h val="0.73062276306370944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 sz="1800" b="1" i="0" u="none" strike="noStrike" baseline="0"/>
              <a:t>Variação CF → CP Matemática (92) </a:t>
            </a:r>
            <a:endParaRPr lang="pt-PT"/>
          </a:p>
        </c:rich>
      </c:tx>
      <c:layout/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0637577619870689"/>
          <c:y val="0.17052708836927299"/>
          <c:w val="0.78493156648101914"/>
          <c:h val="0.62630830720628061"/>
        </c:manualLayout>
      </c:layout>
      <c:bar3DChart>
        <c:barDir val="col"/>
        <c:grouping val="clustered"/>
        <c:ser>
          <c:idx val="1"/>
          <c:order val="0"/>
          <c:tx>
            <c:strRef>
              <c:f>'PFC 2019'!$C$152</c:f>
              <c:strCache>
                <c:ptCount val="1"/>
                <c:pt idx="0">
                  <c:v>2 ↘</c:v>
                </c:pt>
              </c:strCache>
            </c:strRef>
          </c:tx>
          <c:cat>
            <c:strRef>
              <c:f>'PFC 2019'!$B$153:$B$162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2019'!$C$153:$C$162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'PFC 2019'!$D$152</c:f>
              <c:strCache>
                <c:ptCount val="1"/>
                <c:pt idx="0">
                  <c:v>1 ↘</c:v>
                </c:pt>
              </c:strCache>
            </c:strRef>
          </c:tx>
          <c:cat>
            <c:strRef>
              <c:f>'PFC 2019'!$B$153:$B$162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2019'!$D$153:$D$162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  <c:ser>
          <c:idx val="3"/>
          <c:order val="2"/>
          <c:tx>
            <c:strRef>
              <c:f>'PFC 2019'!$E$152</c:f>
              <c:strCache>
                <c:ptCount val="1"/>
                <c:pt idx="0">
                  <c:v>↔</c:v>
                </c:pt>
              </c:strCache>
            </c:strRef>
          </c:tx>
          <c:cat>
            <c:strRef>
              <c:f>'PFC 2019'!$B$153:$B$162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2019'!$E$153:$E$162</c:f>
              <c:numCache>
                <c:formatCode>General</c:formatCode>
                <c:ptCount val="10"/>
                <c:pt idx="0">
                  <c:v>13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6</c:v>
                </c:pt>
                <c:pt idx="5">
                  <c:v>15</c:v>
                </c:pt>
                <c:pt idx="6">
                  <c:v>13</c:v>
                </c:pt>
                <c:pt idx="7">
                  <c:v>15</c:v>
                </c:pt>
                <c:pt idx="8">
                  <c:v>7</c:v>
                </c:pt>
              </c:numCache>
            </c:numRef>
          </c:val>
        </c:ser>
        <c:ser>
          <c:idx val="4"/>
          <c:order val="3"/>
          <c:tx>
            <c:strRef>
              <c:f>'PFC 2019'!$F$152</c:f>
              <c:strCache>
                <c:ptCount val="1"/>
                <c:pt idx="0">
                  <c:v>1 ↗</c:v>
                </c:pt>
              </c:strCache>
            </c:strRef>
          </c:tx>
          <c:cat>
            <c:strRef>
              <c:f>'PFC 2019'!$B$153:$B$162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2019'!$F$153:$F$162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</c:ser>
        <c:ser>
          <c:idx val="0"/>
          <c:order val="4"/>
          <c:tx>
            <c:strRef>
              <c:f>'PFC 2019'!$G$152</c:f>
              <c:strCache>
                <c:ptCount val="1"/>
                <c:pt idx="0">
                  <c:v>2 ↗</c:v>
                </c:pt>
              </c:strCache>
            </c:strRef>
          </c:tx>
          <c:cat>
            <c:strRef>
              <c:f>'PFC 2019'!$B$153:$B$162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2019'!$G$153:$G$162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hape val="box"/>
        <c:axId val="78114176"/>
        <c:axId val="78132736"/>
        <c:axId val="0"/>
      </c:bar3DChart>
      <c:catAx>
        <c:axId val="78114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 sz="1200"/>
                  <a:t>Turmas</a:t>
                </a:r>
              </a:p>
            </c:rich>
          </c:tx>
          <c:layout/>
        </c:title>
        <c:numFmt formatCode="General" sourceLinked="1"/>
        <c:tickLblPos val="nextTo"/>
        <c:crossAx val="78132736"/>
        <c:crosses val="autoZero"/>
        <c:auto val="1"/>
        <c:lblAlgn val="ctr"/>
        <c:lblOffset val="100"/>
      </c:catAx>
      <c:valAx>
        <c:axId val="78132736"/>
        <c:scaling>
          <c:orientation val="minMax"/>
          <c:max val="16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N.º alunos</a:t>
                </a:r>
              </a:p>
            </c:rich>
          </c:tx>
          <c:layout>
            <c:manualLayout>
              <c:xMode val="edge"/>
              <c:yMode val="edge"/>
              <c:x val="1.8814672556174382E-2"/>
              <c:y val="0.35544056992876044"/>
            </c:manualLayout>
          </c:layout>
        </c:title>
        <c:numFmt formatCode="General" sourceLinked="1"/>
        <c:minorTickMark val="in"/>
        <c:tickLblPos val="nextTo"/>
        <c:crossAx val="78114176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14745108081063"/>
          <c:y val="0.24986908551324769"/>
          <c:w val="7.1836288756588373E-2"/>
          <c:h val="0.36642175047268033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Português (91)</a:t>
            </a:r>
          </a:p>
        </c:rich>
      </c:tx>
      <c:layout/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3240429381626231"/>
          <c:y val="0.10703395879312062"/>
          <c:w val="0.72648145422869981"/>
          <c:h val="0.80428374750259068"/>
        </c:manualLayout>
      </c:layout>
      <c:bar3DChart>
        <c:barDir val="col"/>
        <c:grouping val="clustered"/>
        <c:ser>
          <c:idx val="0"/>
          <c:order val="0"/>
          <c:tx>
            <c:strRef>
              <c:f>'PFC 2019'!$B$9</c:f>
              <c:strCache>
                <c:ptCount val="1"/>
                <c:pt idx="0">
                  <c:v>9.º A</c:v>
                </c:pt>
              </c:strCache>
            </c:strRef>
          </c:tx>
          <c:cat>
            <c:strRef>
              <c:f>'PFC 2019'!$C$8:$G$8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2019'!$C$9:$G$9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12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'PFC 2019'!$B$10</c:f>
              <c:strCache>
                <c:ptCount val="1"/>
                <c:pt idx="0">
                  <c:v>9.º B</c:v>
                </c:pt>
              </c:strCache>
            </c:strRef>
          </c:tx>
          <c:cat>
            <c:strRef>
              <c:f>'PFC 2019'!$C$8:$G$8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2019'!$C$10:$G$10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'PFC 2019'!$B$11</c:f>
              <c:strCache>
                <c:ptCount val="1"/>
                <c:pt idx="0">
                  <c:v>9.º C</c:v>
                </c:pt>
              </c:strCache>
            </c:strRef>
          </c:tx>
          <c:cat>
            <c:strRef>
              <c:f>'PFC 2019'!$C$8:$G$8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2019'!$C$11:$G$11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10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'PFC 2019'!$B$12</c:f>
              <c:strCache>
                <c:ptCount val="1"/>
                <c:pt idx="0">
                  <c:v>9.º D</c:v>
                </c:pt>
              </c:strCache>
            </c:strRef>
          </c:tx>
          <c:cat>
            <c:strRef>
              <c:f>'PFC 2019'!$C$8:$G$8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2019'!$C$12:$G$12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</c:numCache>
            </c:numRef>
          </c:val>
        </c:ser>
        <c:ser>
          <c:idx val="4"/>
          <c:order val="4"/>
          <c:tx>
            <c:strRef>
              <c:f>'PFC 2019'!$B$13</c:f>
              <c:strCache>
                <c:ptCount val="1"/>
                <c:pt idx="0">
                  <c:v>9.º E</c:v>
                </c:pt>
              </c:strCache>
            </c:strRef>
          </c:tx>
          <c:cat>
            <c:strRef>
              <c:f>'PFC 2019'!$C$8:$G$8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2019'!$C$13:$G$13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'PFC 2019'!$B$14</c:f>
              <c:strCache>
                <c:ptCount val="1"/>
                <c:pt idx="0">
                  <c:v>9.º F</c:v>
                </c:pt>
              </c:strCache>
            </c:strRef>
          </c:tx>
          <c:cat>
            <c:strRef>
              <c:f>'PFC 2019'!$C$8:$G$8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2019'!$C$14:$G$14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'PFC 2019'!$B$15</c:f>
              <c:strCache>
                <c:ptCount val="1"/>
                <c:pt idx="0">
                  <c:v>9.º AD</c:v>
                </c:pt>
              </c:strCache>
            </c:strRef>
          </c:tx>
          <c:cat>
            <c:strRef>
              <c:f>'PFC 2019'!$C$8:$G$8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2019'!$C$15:$G$15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11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  <c:ser>
          <c:idx val="7"/>
          <c:order val="7"/>
          <c:tx>
            <c:strRef>
              <c:f>'PFC 2019'!$B$16</c:f>
              <c:strCache>
                <c:ptCount val="1"/>
                <c:pt idx="0">
                  <c:v>9.º BD</c:v>
                </c:pt>
              </c:strCache>
            </c:strRef>
          </c:tx>
          <c:cat>
            <c:strRef>
              <c:f>'PFC 2019'!$C$8:$G$8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2019'!$C$16:$G$16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13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'PFC 2019'!$B$17</c:f>
              <c:strCache>
                <c:ptCount val="1"/>
                <c:pt idx="0">
                  <c:v>9.º CD</c:v>
                </c:pt>
              </c:strCache>
            </c:strRef>
          </c:tx>
          <c:cat>
            <c:strRef>
              <c:f>'PFC 2019'!$C$8:$G$8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2019'!$C$17:$G$17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shape val="box"/>
        <c:axId val="78266752"/>
        <c:axId val="78268288"/>
        <c:axId val="0"/>
      </c:bar3DChart>
      <c:catAx>
        <c:axId val="78266752"/>
        <c:scaling>
          <c:orientation val="minMax"/>
        </c:scaling>
        <c:axPos val="b"/>
        <c:numFmt formatCode="General" sourceLinked="1"/>
        <c:tickLblPos val="nextTo"/>
        <c:crossAx val="78268288"/>
        <c:crosses val="autoZero"/>
        <c:auto val="1"/>
        <c:lblAlgn val="ctr"/>
        <c:lblOffset val="100"/>
      </c:catAx>
      <c:valAx>
        <c:axId val="782682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N.º de alunos</a:t>
                </a:r>
              </a:p>
            </c:rich>
          </c:tx>
          <c:layout>
            <c:manualLayout>
              <c:xMode val="edge"/>
              <c:yMode val="edge"/>
              <c:x val="1.9684529725046581E-2"/>
              <c:y val="0.36463483348985187"/>
            </c:manualLayout>
          </c:layout>
        </c:title>
        <c:numFmt formatCode="General" sourceLinked="1"/>
        <c:minorTickMark val="in"/>
        <c:tickLblPos val="nextTo"/>
        <c:crossAx val="78266752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8662606494575"/>
          <c:y val="0.12126144782360969"/>
          <c:w val="9.3558766319259135E-2"/>
          <c:h val="0.73732572419273268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 sz="1800" b="1" i="0" u="none" strike="noStrike" baseline="0"/>
              <a:t>Variação CF → CP Português (91) </a:t>
            </a:r>
            <a:endParaRPr lang="pt-PT"/>
          </a:p>
        </c:rich>
      </c:tx>
      <c:layout/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3684233971069759"/>
          <c:y val="0.16847826086956524"/>
          <c:w val="0.75087847943818886"/>
          <c:h val="0.58423913043478271"/>
        </c:manualLayout>
      </c:layout>
      <c:bar3DChart>
        <c:barDir val="col"/>
        <c:grouping val="clustered"/>
        <c:ser>
          <c:idx val="1"/>
          <c:order val="0"/>
          <c:tx>
            <c:strRef>
              <c:f>'PFC 2019'!$C$55</c:f>
              <c:strCache>
                <c:ptCount val="1"/>
                <c:pt idx="0">
                  <c:v>3 ↘</c:v>
                </c:pt>
              </c:strCache>
            </c:strRef>
          </c:tx>
          <c:cat>
            <c:strRef>
              <c:f>'PFC 2019'!$B$56:$B$64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2019'!$C$56:$C$64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'PFC 2019'!$D$55</c:f>
              <c:strCache>
                <c:ptCount val="1"/>
                <c:pt idx="0">
                  <c:v>2 ↘</c:v>
                </c:pt>
              </c:strCache>
            </c:strRef>
          </c:tx>
          <c:cat>
            <c:strRef>
              <c:f>'PFC 2019'!$B$56:$B$64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2019'!$D$56:$D$64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2"/>
          <c:tx>
            <c:strRef>
              <c:f>'PFC 2019'!$E$55</c:f>
              <c:strCache>
                <c:ptCount val="1"/>
                <c:pt idx="0">
                  <c:v>1 ↘</c:v>
                </c:pt>
              </c:strCache>
            </c:strRef>
          </c:tx>
          <c:cat>
            <c:strRef>
              <c:f>'PFC 2019'!$B$56:$B$64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2019'!$E$56:$E$64</c:f>
              <c:numCache>
                <c:formatCode>General</c:formatCode>
                <c:ptCount val="9"/>
                <c:pt idx="0">
                  <c:v>12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</c:ser>
        <c:ser>
          <c:idx val="4"/>
          <c:order val="3"/>
          <c:tx>
            <c:strRef>
              <c:f>'PFC 2019'!$F$55</c:f>
              <c:strCache>
                <c:ptCount val="1"/>
                <c:pt idx="0">
                  <c:v>↔</c:v>
                </c:pt>
              </c:strCache>
            </c:strRef>
          </c:tx>
          <c:cat>
            <c:strRef>
              <c:f>'PFC 2019'!$B$56:$B$64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2019'!$F$56:$F$64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13</c:v>
                </c:pt>
                <c:pt idx="6">
                  <c:v>16</c:v>
                </c:pt>
                <c:pt idx="7">
                  <c:v>15</c:v>
                </c:pt>
                <c:pt idx="8">
                  <c:v>12</c:v>
                </c:pt>
              </c:numCache>
            </c:numRef>
          </c:val>
        </c:ser>
        <c:ser>
          <c:idx val="0"/>
          <c:order val="4"/>
          <c:tx>
            <c:strRef>
              <c:f>'PFC 2019'!$G$55</c:f>
              <c:strCache>
                <c:ptCount val="1"/>
                <c:pt idx="0">
                  <c:v>1 ↗</c:v>
                </c:pt>
              </c:strCache>
            </c:strRef>
          </c:tx>
          <c:cat>
            <c:strRef>
              <c:f>'PFC 2019'!$B$56:$B$64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2019'!$G$56:$G$64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ser>
          <c:idx val="5"/>
          <c:order val="5"/>
          <c:tx>
            <c:strRef>
              <c:f>'PFC 2019'!$H$55</c:f>
              <c:strCache>
                <c:ptCount val="1"/>
                <c:pt idx="0">
                  <c:v>2 ↗</c:v>
                </c:pt>
              </c:strCache>
            </c:strRef>
          </c:tx>
          <c:cat>
            <c:strRef>
              <c:f>'PFC 2019'!$B$56:$B$64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2019'!$H$56:$H$64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hape val="box"/>
        <c:axId val="78313728"/>
        <c:axId val="78336384"/>
        <c:axId val="0"/>
      </c:bar3DChart>
      <c:catAx>
        <c:axId val="78313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pt-PT" sz="1200"/>
                  <a:t>Turmas</a:t>
                </a:r>
              </a:p>
            </c:rich>
          </c:tx>
          <c:layout/>
        </c:title>
        <c:numFmt formatCode="General" sourceLinked="1"/>
        <c:tickLblPos val="nextTo"/>
        <c:crossAx val="78336384"/>
        <c:crosses val="autoZero"/>
        <c:auto val="1"/>
        <c:lblAlgn val="ctr"/>
        <c:lblOffset val="100"/>
      </c:catAx>
      <c:valAx>
        <c:axId val="783363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N.º de alunos</a:t>
                </a:r>
              </a:p>
            </c:rich>
          </c:tx>
          <c:layout>
            <c:manualLayout>
              <c:xMode val="edge"/>
              <c:yMode val="edge"/>
              <c:x val="1.58253087216557E-2"/>
              <c:y val="0.31839609722697843"/>
            </c:manualLayout>
          </c:layout>
        </c:title>
        <c:numFmt formatCode="General" sourceLinked="1"/>
        <c:minorTickMark val="in"/>
        <c:tickLblPos val="nextTo"/>
        <c:crossAx val="78313728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5311733574285"/>
          <c:y val="0.27245406824147067"/>
          <c:w val="7.2425110795576786E-2"/>
          <c:h val="0.41569915829486831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Português (91)</a:t>
            </a:r>
          </a:p>
        </c:rich>
      </c:tx>
      <c:layout>
        <c:manualLayout>
          <c:xMode val="edge"/>
          <c:yMode val="edge"/>
          <c:x val="0.38042692939244688"/>
          <c:y val="1.3513513513513518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'PFC 2019'!$B$23</c:f>
              <c:strCache>
                <c:ptCount val="1"/>
                <c:pt idx="0">
                  <c:v>N.º Alunos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1.3513513513513521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1.403508771929824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8713450292397724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403508771929815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2019'!$C$22:$G$22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2019'!$C$23:$G$23</c:f>
              <c:numCache>
                <c:formatCode>0</c:formatCode>
                <c:ptCount val="5"/>
                <c:pt idx="0">
                  <c:v>1</c:v>
                </c:pt>
                <c:pt idx="1">
                  <c:v>27</c:v>
                </c:pt>
                <c:pt idx="2">
                  <c:v>85</c:v>
                </c:pt>
                <c:pt idx="3">
                  <c:v>53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'PFC 2019'!$B$24</c:f>
              <c:strCache>
                <c:ptCount val="1"/>
                <c:pt idx="0">
                  <c:v>% Nível (AEBúzio)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9.009009009009061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2.807017543859649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403508771929824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3391812865497082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3513513513513521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2019'!$C$22:$G$22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2019'!$C$24:$G$24</c:f>
              <c:numCache>
                <c:formatCode>0.0</c:formatCode>
                <c:ptCount val="5"/>
                <c:pt idx="0">
                  <c:v>0.58479532163742687</c:v>
                </c:pt>
                <c:pt idx="1">
                  <c:v>15.789473684210526</c:v>
                </c:pt>
                <c:pt idx="2">
                  <c:v>49.707602339181285</c:v>
                </c:pt>
                <c:pt idx="3">
                  <c:v>30.994152046783626</c:v>
                </c:pt>
                <c:pt idx="4">
                  <c:v>2.9239766081871346</c:v>
                </c:pt>
              </c:numCache>
            </c:numRef>
          </c:val>
        </c:ser>
        <c:axId val="78364032"/>
        <c:axId val="78374016"/>
      </c:barChart>
      <c:catAx>
        <c:axId val="78364032"/>
        <c:scaling>
          <c:orientation val="minMax"/>
        </c:scaling>
        <c:axPos val="b"/>
        <c:numFmt formatCode="General" sourceLinked="1"/>
        <c:tickLblPos val="nextTo"/>
        <c:crossAx val="78374016"/>
        <c:crosses val="autoZero"/>
        <c:auto val="1"/>
        <c:lblAlgn val="ctr"/>
        <c:lblOffset val="100"/>
      </c:catAx>
      <c:valAx>
        <c:axId val="78374016"/>
        <c:scaling>
          <c:orientation val="minMax"/>
        </c:scaling>
        <c:axPos val="l"/>
        <c:majorGridlines/>
        <c:numFmt formatCode="0" sourceLinked="1"/>
        <c:minorTickMark val="in"/>
        <c:tickLblPos val="nextTo"/>
        <c:crossAx val="78364032"/>
        <c:crosses val="autoZero"/>
        <c:crossBetween val="between"/>
        <c:minorUnit val="5"/>
      </c:valAx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Português (91)</a:t>
            </a:r>
          </a:p>
        </c:rich>
      </c:tx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3240429381626206"/>
          <c:y val="0.10703395879312058"/>
          <c:w val="0.72648145422869914"/>
          <c:h val="0.80428374750259068"/>
        </c:manualLayout>
      </c:layout>
      <c:bar3DChart>
        <c:barDir val="col"/>
        <c:grouping val="clustered"/>
        <c:ser>
          <c:idx val="0"/>
          <c:order val="0"/>
          <c:tx>
            <c:strRef>
              <c:f>'PFC 2016'!$B$9</c:f>
              <c:strCache>
                <c:ptCount val="1"/>
                <c:pt idx="0">
                  <c:v>9.º A</c:v>
                </c:pt>
              </c:strCache>
            </c:strRef>
          </c:tx>
          <c:cat>
            <c:strRef>
              <c:f>'PFC 2016'!$C$8:$G$8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2016'!$C$9:$G$9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'PFC 2016'!$B$10</c:f>
              <c:strCache>
                <c:ptCount val="1"/>
                <c:pt idx="0">
                  <c:v>9.º B</c:v>
                </c:pt>
              </c:strCache>
            </c:strRef>
          </c:tx>
          <c:cat>
            <c:strRef>
              <c:f>'PFC 2016'!$C$8:$G$8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2016'!$C$10:$G$10</c:f>
              <c:numCache>
                <c:formatCode>General</c:formatCode>
                <c:ptCount val="5"/>
                <c:pt idx="0">
                  <c:v>0</c:v>
                </c:pt>
                <c:pt idx="1">
                  <c:v>9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'PFC 2016'!$B$11</c:f>
              <c:strCache>
                <c:ptCount val="1"/>
                <c:pt idx="0">
                  <c:v>9.º C</c:v>
                </c:pt>
              </c:strCache>
            </c:strRef>
          </c:tx>
          <c:cat>
            <c:strRef>
              <c:f>'PFC 2016'!$C$8:$G$8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2016'!$C$11:$G$11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'PFC 2016'!$B$12</c:f>
              <c:strCache>
                <c:ptCount val="1"/>
                <c:pt idx="0">
                  <c:v>9.º D</c:v>
                </c:pt>
              </c:strCache>
            </c:strRef>
          </c:tx>
          <c:cat>
            <c:strRef>
              <c:f>'PFC 2016'!$C$8:$G$8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2016'!$C$12:$G$12</c:f>
              <c:numCache>
                <c:formatCode>General</c:formatCode>
                <c:ptCount val="5"/>
                <c:pt idx="0">
                  <c:v>0</c:v>
                </c:pt>
                <c:pt idx="1">
                  <c:v>9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'PFC 2016'!$B$13</c:f>
              <c:strCache>
                <c:ptCount val="1"/>
                <c:pt idx="0">
                  <c:v>9.º E</c:v>
                </c:pt>
              </c:strCache>
            </c:strRef>
          </c:tx>
          <c:cat>
            <c:strRef>
              <c:f>'PFC 2016'!$C$8:$G$8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2016'!$C$13:$G$13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'PFC 2016'!$B$14</c:f>
              <c:strCache>
                <c:ptCount val="1"/>
                <c:pt idx="0">
                  <c:v>9.º AD</c:v>
                </c:pt>
              </c:strCache>
            </c:strRef>
          </c:tx>
          <c:cat>
            <c:strRef>
              <c:f>'PFC 2016'!$C$8:$G$8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2016'!$C$14:$G$14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'PFC 2016'!$B$15</c:f>
              <c:strCache>
                <c:ptCount val="1"/>
                <c:pt idx="0">
                  <c:v>9.º BD</c:v>
                </c:pt>
              </c:strCache>
            </c:strRef>
          </c:tx>
          <c:cat>
            <c:strRef>
              <c:f>'PFC 2016'!$C$8:$G$8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2016'!$C$15:$G$15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13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ser>
          <c:idx val="7"/>
          <c:order val="7"/>
          <c:tx>
            <c:strRef>
              <c:f>'PFC 2016'!$B$16</c:f>
              <c:strCache>
                <c:ptCount val="1"/>
                <c:pt idx="0">
                  <c:v>9.º CD</c:v>
                </c:pt>
              </c:strCache>
            </c:strRef>
          </c:tx>
          <c:cat>
            <c:strRef>
              <c:f>'PFC 2016'!$C$8:$G$8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2016'!$C$16:$G$16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'PFC 2016'!$B$17</c:f>
              <c:strCache>
                <c:ptCount val="1"/>
                <c:pt idx="0">
                  <c:v>9.º DD</c:v>
                </c:pt>
              </c:strCache>
            </c:strRef>
          </c:tx>
          <c:cat>
            <c:strRef>
              <c:f>'PFC 2016'!$C$8:$G$8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2016'!$C$17:$G$17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hape val="box"/>
        <c:axId val="61623296"/>
        <c:axId val="61629184"/>
        <c:axId val="0"/>
      </c:bar3DChart>
      <c:catAx>
        <c:axId val="61623296"/>
        <c:scaling>
          <c:orientation val="minMax"/>
        </c:scaling>
        <c:axPos val="b"/>
        <c:numFmt formatCode="General" sourceLinked="1"/>
        <c:tickLblPos val="nextTo"/>
        <c:crossAx val="61629184"/>
        <c:crosses val="autoZero"/>
        <c:auto val="1"/>
        <c:lblAlgn val="ctr"/>
        <c:lblOffset val="100"/>
      </c:catAx>
      <c:valAx>
        <c:axId val="61629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N.º de alunos</a:t>
                </a:r>
              </a:p>
            </c:rich>
          </c:tx>
          <c:layout>
            <c:manualLayout>
              <c:xMode val="edge"/>
              <c:yMode val="edge"/>
              <c:x val="1.9684529725046557E-2"/>
              <c:y val="0.36463483348985143"/>
            </c:manualLayout>
          </c:layout>
        </c:title>
        <c:numFmt formatCode="General" sourceLinked="1"/>
        <c:minorTickMark val="in"/>
        <c:tickLblPos val="nextTo"/>
        <c:crossAx val="61623296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8662606494575"/>
          <c:y val="0.12126144782360955"/>
          <c:w val="9.3558766319258954E-2"/>
          <c:h val="0.73732572419273268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Matemática</a:t>
            </a:r>
            <a:r>
              <a:rPr lang="pt-PT" baseline="0"/>
              <a:t> (92)</a:t>
            </a:r>
            <a:endParaRPr lang="pt-PT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'PFC 2019'!$B$125</c:f>
              <c:strCache>
                <c:ptCount val="1"/>
                <c:pt idx="0">
                  <c:v>N.º Alunos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2.7681660899654088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2.3068050749711588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84544405997693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7681660899654088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8454440599769403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2019'!$C$124:$G$124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2019'!$C$125:$G$125</c:f>
              <c:numCache>
                <c:formatCode>0</c:formatCode>
                <c:ptCount val="5"/>
                <c:pt idx="0">
                  <c:v>16</c:v>
                </c:pt>
                <c:pt idx="1">
                  <c:v>41</c:v>
                </c:pt>
                <c:pt idx="2">
                  <c:v>36</c:v>
                </c:pt>
                <c:pt idx="3">
                  <c:v>53</c:v>
                </c:pt>
                <c:pt idx="4">
                  <c:v>22</c:v>
                </c:pt>
              </c:numCache>
            </c:numRef>
          </c:val>
        </c:ser>
        <c:ser>
          <c:idx val="1"/>
          <c:order val="1"/>
          <c:tx>
            <c:strRef>
              <c:f>'PFC 2019'!$B$126</c:f>
              <c:strCache>
                <c:ptCount val="1"/>
                <c:pt idx="0">
                  <c:v>% Nível (AEBúzio)</c:v>
                </c:pt>
              </c:strCache>
            </c:strRef>
          </c:tx>
          <c:dLbls>
            <c:dLbl>
              <c:idx val="0"/>
              <c:layout>
                <c:manualLayout>
                  <c:x val="1.987330249056808E-17"/>
                  <c:y val="2.3068050749711588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2.7681660899654088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2.306805074971158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3068050749711733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845444059976932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2019'!$C$124:$G$124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2019'!$C$126:$G$126</c:f>
              <c:numCache>
                <c:formatCode>0.0</c:formatCode>
                <c:ptCount val="5"/>
                <c:pt idx="0">
                  <c:v>9.5238095238095237</c:v>
                </c:pt>
                <c:pt idx="1">
                  <c:v>24.404761904761905</c:v>
                </c:pt>
                <c:pt idx="2">
                  <c:v>21.428571428571427</c:v>
                </c:pt>
                <c:pt idx="3">
                  <c:v>31.547619047619047</c:v>
                </c:pt>
                <c:pt idx="4">
                  <c:v>13.095238095238095</c:v>
                </c:pt>
              </c:numCache>
            </c:numRef>
          </c:val>
        </c:ser>
        <c:axId val="86808448"/>
        <c:axId val="86809984"/>
      </c:barChart>
      <c:catAx>
        <c:axId val="86808448"/>
        <c:scaling>
          <c:orientation val="minMax"/>
        </c:scaling>
        <c:axPos val="b"/>
        <c:numFmt formatCode="General" sourceLinked="1"/>
        <c:tickLblPos val="nextTo"/>
        <c:crossAx val="86809984"/>
        <c:crosses val="autoZero"/>
        <c:auto val="1"/>
        <c:lblAlgn val="ctr"/>
        <c:lblOffset val="100"/>
      </c:catAx>
      <c:valAx>
        <c:axId val="86809984"/>
        <c:scaling>
          <c:orientation val="minMax"/>
        </c:scaling>
        <c:axPos val="l"/>
        <c:majorGridlines/>
        <c:numFmt formatCode="0" sourceLinked="1"/>
        <c:minorTickMark val="in"/>
        <c:tickLblPos val="nextTo"/>
        <c:crossAx val="86808448"/>
        <c:crosses val="autoZero"/>
        <c:crossBetween val="between"/>
        <c:minorUnit val="5"/>
      </c:valAx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Português (91)</a:t>
            </a:r>
          </a:p>
        </c:rich>
      </c:tx>
      <c:layout>
        <c:manualLayout>
          <c:xMode val="edge"/>
          <c:yMode val="edge"/>
          <c:x val="0.3668503511615343"/>
          <c:y val="3.6253776435045328E-2"/>
        </c:manualLayout>
      </c:layout>
    </c:title>
    <c:plotArea>
      <c:layout>
        <c:manualLayout>
          <c:layoutTarget val="inner"/>
          <c:xMode val="edge"/>
          <c:yMode val="edge"/>
          <c:x val="0.13937294085922294"/>
          <c:y val="0.20241721702879725"/>
          <c:w val="0.57142905752281459"/>
          <c:h val="0.53776514374814677"/>
        </c:manualLayout>
      </c:layout>
      <c:barChart>
        <c:barDir val="col"/>
        <c:grouping val="clustered"/>
        <c:ser>
          <c:idx val="0"/>
          <c:order val="0"/>
          <c:tx>
            <c:strRef>
              <c:f>'PFC 2019'!$C$31</c:f>
              <c:strCache>
                <c:ptCount val="1"/>
                <c:pt idx="0">
                  <c:v>Média Turma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2.1609940572663443E-3"/>
                  <c:y val="2.0140986908358506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1.6112789526686811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611278952668684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3.4031402476635332E-7"/>
                  <c:y val="1.2084592145015071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1609940572663443E-3"/>
                  <c:y val="8.0563947633434056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0"/>
                  <c:y val="8.0560775824471721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0"/>
                  <c:y val="1.2084592145015071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0"/>
                  <c:y val="2.416918429003017E-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3.4031402476635332E-7"/>
                  <c:y val="2.0140986908358506E-2"/>
                </c:manualLayout>
              </c:layout>
              <c:dLblPos val="outEnd"/>
              <c:showVal val="1"/>
            </c:dLbl>
            <c:dLbl>
              <c:idx val="9"/>
              <c:delete val="1"/>
            </c:dLbl>
            <c:txPr>
              <a:bodyPr/>
              <a:lstStyle/>
              <a:p>
                <a:pPr>
                  <a:defRPr b="1"/>
                </a:pPr>
                <a:endParaRPr lang="pt-PT"/>
              </a:p>
            </c:txPr>
            <c:dLblPos val="inEnd"/>
            <c:showVal val="1"/>
          </c:dLbls>
          <c:cat>
            <c:strRef>
              <c:f>'PFC 2019'!$B$32:$B$40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2019'!$C$32:$C$41</c:f>
              <c:numCache>
                <c:formatCode>0.0</c:formatCode>
                <c:ptCount val="10"/>
                <c:pt idx="0">
                  <c:v>48.43</c:v>
                </c:pt>
                <c:pt idx="1">
                  <c:v>65.33</c:v>
                </c:pt>
                <c:pt idx="2">
                  <c:v>68.55</c:v>
                </c:pt>
                <c:pt idx="3">
                  <c:v>67.33</c:v>
                </c:pt>
                <c:pt idx="4">
                  <c:v>62.85</c:v>
                </c:pt>
                <c:pt idx="5">
                  <c:v>59.65</c:v>
                </c:pt>
                <c:pt idx="6">
                  <c:v>66.95</c:v>
                </c:pt>
                <c:pt idx="7">
                  <c:v>53.62</c:v>
                </c:pt>
                <c:pt idx="8">
                  <c:v>64.27</c:v>
                </c:pt>
              </c:numCache>
            </c:numRef>
          </c:val>
        </c:ser>
        <c:axId val="87098880"/>
        <c:axId val="87100800"/>
      </c:barChart>
      <c:lineChart>
        <c:grouping val="standard"/>
        <c:ser>
          <c:idx val="1"/>
          <c:order val="1"/>
          <c:tx>
            <c:strRef>
              <c:f>'PFC 2019'!$D$31</c:f>
              <c:strCache>
                <c:ptCount val="1"/>
                <c:pt idx="0">
                  <c:v>Média AEB (61,6)</c:v>
                </c:pt>
              </c:strCache>
            </c:strRef>
          </c:tx>
          <c:marker>
            <c:symbol val="none"/>
          </c:marker>
          <c:cat>
            <c:strRef>
              <c:f>'PFC 2019'!$B$32:$B$40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2019'!$D$32:$D$40</c:f>
              <c:numCache>
                <c:formatCode>0.0</c:formatCode>
                <c:ptCount val="9"/>
                <c:pt idx="0">
                  <c:v>61.6</c:v>
                </c:pt>
                <c:pt idx="1">
                  <c:v>61.6</c:v>
                </c:pt>
                <c:pt idx="2">
                  <c:v>61.6</c:v>
                </c:pt>
                <c:pt idx="3">
                  <c:v>61.6</c:v>
                </c:pt>
                <c:pt idx="4">
                  <c:v>61.6</c:v>
                </c:pt>
                <c:pt idx="5">
                  <c:v>61.6</c:v>
                </c:pt>
                <c:pt idx="6">
                  <c:v>61.6</c:v>
                </c:pt>
                <c:pt idx="7">
                  <c:v>61.6</c:v>
                </c:pt>
                <c:pt idx="8">
                  <c:v>61.6</c:v>
                </c:pt>
              </c:numCache>
            </c:numRef>
          </c:val>
        </c:ser>
        <c:ser>
          <c:idx val="2"/>
          <c:order val="2"/>
          <c:tx>
            <c:strRef>
              <c:f>'PFC 2019'!$E$31</c:f>
              <c:strCache>
                <c:ptCount val="1"/>
                <c:pt idx="0">
                  <c:v>Média Nacional (60)</c:v>
                </c:pt>
              </c:strCache>
            </c:strRef>
          </c:tx>
          <c:marker>
            <c:symbol val="none"/>
          </c:marker>
          <c:cat>
            <c:strRef>
              <c:f>'PFC 2019'!$B$32:$B$40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2019'!$E$32:$E$40</c:f>
              <c:numCache>
                <c:formatCode>0.0</c:formatCode>
                <c:ptCount val="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marker val="1"/>
        <c:axId val="87098880"/>
        <c:axId val="87100800"/>
      </c:lineChart>
      <c:catAx>
        <c:axId val="87098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 sz="1200"/>
                  <a:t>Turma</a:t>
                </a:r>
              </a:p>
            </c:rich>
          </c:tx>
          <c:layout/>
        </c:title>
        <c:numFmt formatCode="General" sourceLinked="1"/>
        <c:tickLblPos val="nextTo"/>
        <c:crossAx val="87100800"/>
        <c:crosses val="autoZero"/>
        <c:auto val="1"/>
        <c:lblAlgn val="ctr"/>
        <c:lblOffset val="100"/>
      </c:catAx>
      <c:valAx>
        <c:axId val="871008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Média Classificações</a:t>
                </a:r>
              </a:p>
            </c:rich>
          </c:tx>
          <c:layout>
            <c:manualLayout>
              <c:xMode val="edge"/>
              <c:yMode val="edge"/>
              <c:x val="3.0253916801728873E-2"/>
              <c:y val="0.26597521231296323"/>
            </c:manualLayout>
          </c:layout>
        </c:title>
        <c:numFmt formatCode="0" sourceLinked="0"/>
        <c:minorTickMark val="in"/>
        <c:tickLblPos val="nextTo"/>
        <c:crossAx val="87098880"/>
        <c:crosses val="autoZero"/>
        <c:crossBetween val="between"/>
        <c:minorUnit val="5"/>
      </c:valAx>
    </c:plotArea>
    <c:legend>
      <c:legendPos val="r"/>
      <c:layout>
        <c:manualLayout>
          <c:xMode val="edge"/>
          <c:yMode val="edge"/>
          <c:x val="0.72871952594256351"/>
          <c:y val="0.36450396872596463"/>
          <c:w val="0.25831450971383924"/>
          <c:h val="0.21852463306135109"/>
        </c:manualLayout>
      </c:layout>
    </c:legend>
    <c:plotVisOnly val="1"/>
    <c:dispBlanksAs val="zero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Matemática (92)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913043478260909"/>
          <c:y val="0.19648093841642308"/>
          <c:w val="0.5878260869565215"/>
          <c:h val="0.5513196480938416"/>
        </c:manualLayout>
      </c:layout>
      <c:barChart>
        <c:barDir val="col"/>
        <c:grouping val="clustered"/>
        <c:ser>
          <c:idx val="0"/>
          <c:order val="0"/>
          <c:tx>
            <c:strRef>
              <c:f>'PFC 2019'!$C$133</c:f>
              <c:strCache>
                <c:ptCount val="1"/>
                <c:pt idx="0">
                  <c:v>Média Turma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2.1678509698482814E-3"/>
                  <c:y val="0.12121181333271758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1680216802168117E-3"/>
                  <c:y val="0.1759530791788857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6.5040650406504074E-3"/>
                  <c:y val="0.25806420824962939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2.1678509698482814E-3"/>
                  <c:y val="0.24242424242424296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1680216802168117E-3"/>
                  <c:y val="5.4740957966764418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2.1680216802168117E-3"/>
                  <c:y val="0.3558159189045665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2.1680216802168117E-3"/>
                  <c:y val="0.23851417399804498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2.1680216802168117E-3"/>
                  <c:y val="0.19550311343046944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2.1680216802168117E-3"/>
                  <c:y val="0.19159335288367546"/>
                </c:manualLayout>
              </c:layout>
              <c:dLblPos val="outEnd"/>
              <c:showVal val="1"/>
            </c:dLbl>
            <c:dLbl>
              <c:idx val="9"/>
              <c:delete val="1"/>
            </c:dLbl>
            <c:txPr>
              <a:bodyPr/>
              <a:lstStyle/>
              <a:p>
                <a:pPr>
                  <a:defRPr b="1"/>
                </a:pPr>
                <a:endParaRPr lang="pt-PT"/>
              </a:p>
            </c:txPr>
            <c:dLblPos val="inEnd"/>
            <c:showVal val="1"/>
          </c:dLbls>
          <c:cat>
            <c:strRef>
              <c:f>'PFC 2019'!$B$134:$B$142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2019'!$C$134:$C$143</c:f>
              <c:numCache>
                <c:formatCode>0.0</c:formatCode>
                <c:ptCount val="10"/>
                <c:pt idx="0">
                  <c:v>49.19</c:v>
                </c:pt>
                <c:pt idx="1">
                  <c:v>66.44</c:v>
                </c:pt>
                <c:pt idx="2">
                  <c:v>66.89</c:v>
                </c:pt>
                <c:pt idx="3">
                  <c:v>58.06</c:v>
                </c:pt>
                <c:pt idx="4">
                  <c:v>71.08</c:v>
                </c:pt>
                <c:pt idx="5">
                  <c:v>51.09</c:v>
                </c:pt>
                <c:pt idx="6">
                  <c:v>72.41</c:v>
                </c:pt>
                <c:pt idx="7">
                  <c:v>52.19</c:v>
                </c:pt>
                <c:pt idx="8">
                  <c:v>42.6</c:v>
                </c:pt>
              </c:numCache>
            </c:numRef>
          </c:val>
        </c:ser>
        <c:axId val="87136128"/>
        <c:axId val="87158784"/>
      </c:barChart>
      <c:lineChart>
        <c:grouping val="standard"/>
        <c:ser>
          <c:idx val="1"/>
          <c:order val="1"/>
          <c:tx>
            <c:strRef>
              <c:f>'PFC 2019'!$D$133</c:f>
              <c:strCache>
                <c:ptCount val="1"/>
                <c:pt idx="0">
                  <c:v>Média AEB (58,6)</c:v>
                </c:pt>
              </c:strCache>
            </c:strRef>
          </c:tx>
          <c:marker>
            <c:symbol val="none"/>
          </c:marker>
          <c:cat>
            <c:strRef>
              <c:f>'PFC 2019'!$B$134:$B$142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2019'!$D$134:$D$142</c:f>
              <c:numCache>
                <c:formatCode>0.0</c:formatCode>
                <c:ptCount val="9"/>
                <c:pt idx="0">
                  <c:v>58.61</c:v>
                </c:pt>
                <c:pt idx="1">
                  <c:v>58.61</c:v>
                </c:pt>
                <c:pt idx="2">
                  <c:v>58.61</c:v>
                </c:pt>
                <c:pt idx="3">
                  <c:v>58.61</c:v>
                </c:pt>
                <c:pt idx="4">
                  <c:v>58.61</c:v>
                </c:pt>
                <c:pt idx="5">
                  <c:v>58.61</c:v>
                </c:pt>
                <c:pt idx="6">
                  <c:v>58.61</c:v>
                </c:pt>
                <c:pt idx="7">
                  <c:v>58.61</c:v>
                </c:pt>
                <c:pt idx="8">
                  <c:v>58.61</c:v>
                </c:pt>
              </c:numCache>
            </c:numRef>
          </c:val>
        </c:ser>
        <c:ser>
          <c:idx val="2"/>
          <c:order val="2"/>
          <c:tx>
            <c:strRef>
              <c:f>'PFC 2019'!$E$133</c:f>
              <c:strCache>
                <c:ptCount val="1"/>
                <c:pt idx="0">
                  <c:v>Média Nacional (55)</c:v>
                </c:pt>
              </c:strCache>
            </c:strRef>
          </c:tx>
          <c:marker>
            <c:symbol val="none"/>
          </c:marker>
          <c:cat>
            <c:strRef>
              <c:f>'PFC 2019'!$B$134:$B$142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F</c:v>
                </c:pt>
                <c:pt idx="6">
                  <c:v>9.º AD</c:v>
                </c:pt>
                <c:pt idx="7">
                  <c:v>9.º BD</c:v>
                </c:pt>
                <c:pt idx="8">
                  <c:v>9.º CD</c:v>
                </c:pt>
              </c:strCache>
            </c:strRef>
          </c:cat>
          <c:val>
            <c:numRef>
              <c:f>'PFC 2019'!$E$134:$E$142</c:f>
              <c:numCache>
                <c:formatCode>0</c:formatCode>
                <c:ptCount val="9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</c:numCache>
            </c:numRef>
          </c:val>
        </c:ser>
        <c:marker val="1"/>
        <c:axId val="87136128"/>
        <c:axId val="87158784"/>
      </c:lineChart>
      <c:catAx>
        <c:axId val="87136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 sz="1200"/>
                  <a:t>Turma</a:t>
                </a:r>
              </a:p>
            </c:rich>
          </c:tx>
          <c:layout/>
        </c:title>
        <c:numFmt formatCode="General" sourceLinked="1"/>
        <c:tickLblPos val="nextTo"/>
        <c:crossAx val="87158784"/>
        <c:crosses val="autoZero"/>
        <c:auto val="1"/>
        <c:lblAlgn val="ctr"/>
        <c:lblOffset val="100"/>
      </c:catAx>
      <c:valAx>
        <c:axId val="87158784"/>
        <c:scaling>
          <c:orientation val="minMax"/>
          <c:max val="8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Média Classificações</a:t>
                </a:r>
              </a:p>
            </c:rich>
          </c:tx>
          <c:layout>
            <c:manualLayout>
              <c:xMode val="edge"/>
              <c:yMode val="edge"/>
              <c:x val="2.8395109147941838E-2"/>
              <c:y val="0.26072336265884682"/>
            </c:manualLayout>
          </c:layout>
        </c:title>
        <c:numFmt formatCode="0" sourceLinked="0"/>
        <c:minorTickMark val="in"/>
        <c:tickLblPos val="nextTo"/>
        <c:crossAx val="87136128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73990243902439201"/>
          <c:y val="0.37238752780536022"/>
          <c:w val="0.24275338753387588"/>
          <c:h val="0.274677380869914"/>
        </c:manualLayout>
      </c:layout>
    </c:legend>
    <c:plotVisOnly val="1"/>
    <c:dispBlanksAs val="zero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 sz="1200">
                <a:latin typeface="Arial" panose="020B0604020202020204" pitchFamily="34" charset="0"/>
                <a:cs typeface="Arial" panose="020B0604020202020204" pitchFamily="34" charset="0"/>
              </a:rPr>
              <a:t>Média PF 9.º ano</a:t>
            </a:r>
          </a:p>
          <a:p>
            <a:pPr>
              <a:defRPr/>
            </a:pPr>
            <a:r>
              <a:rPr lang="pt-PT" sz="1200">
                <a:latin typeface="Arial" panose="020B0604020202020204" pitchFamily="34" charset="0"/>
                <a:cs typeface="Arial" panose="020B0604020202020204" pitchFamily="34" charset="0"/>
              </a:rPr>
              <a:t>PORTUGUÊS</a:t>
            </a:r>
          </a:p>
        </c:rich>
      </c:tx>
      <c:layout/>
      <c:spPr>
        <a:solidFill>
          <a:schemeClr val="bg1">
            <a:lumMod val="75000"/>
          </a:schemeClr>
        </a:solidFill>
      </c:spPr>
    </c:title>
    <c:plotArea>
      <c:layout>
        <c:manualLayout>
          <c:layoutTarget val="inner"/>
          <c:xMode val="edge"/>
          <c:yMode val="edge"/>
          <c:x val="0.1424635713639244"/>
          <c:y val="0.21638330922920349"/>
          <c:w val="0.82825052040908675"/>
          <c:h val="0.6700037495313087"/>
        </c:manualLayout>
      </c:layout>
      <c:barChart>
        <c:barDir val="col"/>
        <c:grouping val="clustered"/>
        <c:ser>
          <c:idx val="0"/>
          <c:order val="0"/>
          <c:tx>
            <c:strRef>
              <c:f>Evolução!$C$7</c:f>
              <c:strCache>
                <c:ptCount val="1"/>
                <c:pt idx="0">
                  <c:v>AE Búzio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PT"/>
              </a:p>
            </c:txPr>
            <c:dLblPos val="inEnd"/>
            <c:showVal val="1"/>
          </c:dLbls>
          <c:cat>
            <c:numRef>
              <c:f>Evolução!$B$8:$B$11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Evolução!$C$8:$C$11</c:f>
              <c:numCache>
                <c:formatCode>0.0</c:formatCode>
                <c:ptCount val="4"/>
                <c:pt idx="0" formatCode="General">
                  <c:v>55.9</c:v>
                </c:pt>
                <c:pt idx="1">
                  <c:v>58</c:v>
                </c:pt>
                <c:pt idx="2" formatCode="General">
                  <c:v>70.5</c:v>
                </c:pt>
                <c:pt idx="3" formatCode="General">
                  <c:v>61.6</c:v>
                </c:pt>
              </c:numCache>
            </c:numRef>
          </c:val>
        </c:ser>
        <c:ser>
          <c:idx val="1"/>
          <c:order val="1"/>
          <c:tx>
            <c:strRef>
              <c:f>Evolução!$D$7</c:f>
              <c:strCache>
                <c:ptCount val="1"/>
                <c:pt idx="0">
                  <c:v>Nacional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PT"/>
              </a:p>
            </c:txPr>
            <c:dLblPos val="inEnd"/>
            <c:showVal val="1"/>
          </c:dLbls>
          <c:cat>
            <c:numRef>
              <c:f>Evolução!$B$8:$B$11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Evolução!$D$8:$D$11</c:f>
              <c:numCache>
                <c:formatCode>General</c:formatCode>
                <c:ptCount val="4"/>
                <c:pt idx="0">
                  <c:v>57</c:v>
                </c:pt>
                <c:pt idx="1">
                  <c:v>58</c:v>
                </c:pt>
                <c:pt idx="2">
                  <c:v>66</c:v>
                </c:pt>
                <c:pt idx="3">
                  <c:v>60</c:v>
                </c:pt>
              </c:numCache>
            </c:numRef>
          </c:val>
        </c:ser>
        <c:gapWidth val="100"/>
        <c:axId val="87435136"/>
        <c:axId val="87436672"/>
      </c:barChart>
      <c:catAx>
        <c:axId val="874351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t-PT"/>
          </a:p>
        </c:txPr>
        <c:crossAx val="87436672"/>
        <c:crosses val="autoZero"/>
        <c:auto val="1"/>
        <c:lblAlgn val="ctr"/>
        <c:lblOffset val="100"/>
      </c:catAx>
      <c:valAx>
        <c:axId val="87436672"/>
        <c:scaling>
          <c:orientation val="minMax"/>
          <c:max val="100"/>
          <c:min val="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t-PT"/>
          </a:p>
        </c:txPr>
        <c:crossAx val="87435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649995474703594"/>
          <c:y val="0.21844483725248662"/>
          <c:w val="0.25080495972486289"/>
          <c:h val="0.14466691663542083"/>
        </c:manualLayout>
      </c:layout>
      <c:spPr>
        <a:solidFill>
          <a:schemeClr val="bg1">
            <a:lumMod val="75000"/>
          </a:schemeClr>
        </a:solidFill>
      </c:spPr>
      <c:txPr>
        <a:bodyPr/>
        <a:lstStyle/>
        <a:p>
          <a:pPr>
            <a:defRPr sz="9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pt-PT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 sz="1200">
                <a:latin typeface="Arial" panose="020B0604020202020204" pitchFamily="34" charset="0"/>
                <a:cs typeface="Arial" panose="020B0604020202020204" pitchFamily="34" charset="0"/>
              </a:rPr>
              <a:t>Média PF 9.º ano</a:t>
            </a:r>
          </a:p>
          <a:p>
            <a:pPr>
              <a:defRPr/>
            </a:pPr>
            <a:r>
              <a:rPr lang="pt-PT" sz="1200">
                <a:latin typeface="Arial" panose="020B0604020202020204" pitchFamily="34" charset="0"/>
                <a:cs typeface="Arial" panose="020B0604020202020204" pitchFamily="34" charset="0"/>
              </a:rPr>
              <a:t>MATEMÁTICA</a:t>
            </a:r>
          </a:p>
        </c:rich>
      </c:tx>
      <c:layout/>
      <c:spPr>
        <a:solidFill>
          <a:schemeClr val="bg1">
            <a:lumMod val="75000"/>
          </a:schemeClr>
        </a:solidFill>
      </c:spPr>
    </c:title>
    <c:plotArea>
      <c:layout>
        <c:manualLayout>
          <c:layoutTarget val="inner"/>
          <c:xMode val="edge"/>
          <c:yMode val="edge"/>
          <c:x val="0.1424635713639244"/>
          <c:y val="0.21638330922920349"/>
          <c:w val="0.82825052040908675"/>
          <c:h val="0.6700037495313087"/>
        </c:manualLayout>
      </c:layout>
      <c:barChart>
        <c:barDir val="col"/>
        <c:grouping val="clustered"/>
        <c:ser>
          <c:idx val="0"/>
          <c:order val="0"/>
          <c:tx>
            <c:strRef>
              <c:f>Evolução!$F$7</c:f>
              <c:strCache>
                <c:ptCount val="1"/>
                <c:pt idx="0">
                  <c:v>AE Búzio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PT"/>
              </a:p>
            </c:txPr>
            <c:dLblPos val="inEnd"/>
            <c:showVal val="1"/>
          </c:dLbls>
          <c:cat>
            <c:numRef>
              <c:f>Evolução!$B$8:$B$11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Evolução!$F$8:$F$11</c:f>
              <c:numCache>
                <c:formatCode>General</c:formatCode>
                <c:ptCount val="4"/>
                <c:pt idx="0">
                  <c:v>52.7</c:v>
                </c:pt>
                <c:pt idx="1">
                  <c:v>58.5</c:v>
                </c:pt>
                <c:pt idx="2">
                  <c:v>58.8</c:v>
                </c:pt>
                <c:pt idx="3">
                  <c:v>58.6</c:v>
                </c:pt>
              </c:numCache>
            </c:numRef>
          </c:val>
        </c:ser>
        <c:ser>
          <c:idx val="1"/>
          <c:order val="1"/>
          <c:tx>
            <c:strRef>
              <c:f>Evolução!$G$7</c:f>
              <c:strCache>
                <c:ptCount val="1"/>
                <c:pt idx="0">
                  <c:v>Nacional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PT"/>
              </a:p>
            </c:txPr>
            <c:dLblPos val="inEnd"/>
            <c:showVal val="1"/>
          </c:dLbls>
          <c:cat>
            <c:numRef>
              <c:f>Evolução!$B$8:$B$11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Evolução!$G$8:$G$11</c:f>
              <c:numCache>
                <c:formatCode>General</c:formatCode>
                <c:ptCount val="4"/>
                <c:pt idx="0">
                  <c:v>47</c:v>
                </c:pt>
                <c:pt idx="1">
                  <c:v>53</c:v>
                </c:pt>
                <c:pt idx="2">
                  <c:v>47</c:v>
                </c:pt>
                <c:pt idx="3">
                  <c:v>55</c:v>
                </c:pt>
              </c:numCache>
            </c:numRef>
          </c:val>
        </c:ser>
        <c:gapWidth val="100"/>
        <c:axId val="87479040"/>
        <c:axId val="87480576"/>
      </c:barChart>
      <c:catAx>
        <c:axId val="874790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t-PT"/>
          </a:p>
        </c:txPr>
        <c:crossAx val="87480576"/>
        <c:crosses val="autoZero"/>
        <c:auto val="1"/>
        <c:lblAlgn val="ctr"/>
        <c:lblOffset val="100"/>
      </c:catAx>
      <c:valAx>
        <c:axId val="87480576"/>
        <c:scaling>
          <c:orientation val="minMax"/>
          <c:max val="100"/>
          <c:min val="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t-PT"/>
          </a:p>
        </c:txPr>
        <c:crossAx val="8747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316662141370255"/>
          <c:y val="0.26379631117538876"/>
          <c:w val="0.25080495972486289"/>
          <c:h val="0.14466691663542083"/>
        </c:manualLayout>
      </c:layout>
      <c:spPr>
        <a:solidFill>
          <a:schemeClr val="bg1">
            <a:lumMod val="75000"/>
          </a:schemeClr>
        </a:solidFill>
      </c:spPr>
      <c:txPr>
        <a:bodyPr/>
        <a:lstStyle/>
        <a:p>
          <a:pPr>
            <a:defRPr sz="9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pt-PT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 sz="1800" b="1" i="0" u="none" strike="noStrike" baseline="0"/>
              <a:t>Variação CF → CP Português (91) </a:t>
            </a:r>
            <a:endParaRPr lang="pt-PT"/>
          </a:p>
        </c:rich>
      </c:tx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3684233971069748"/>
          <c:y val="0.16847826086956524"/>
          <c:w val="0.75087847943818753"/>
          <c:h val="0.58423913043478271"/>
        </c:manualLayout>
      </c:layout>
      <c:bar3DChart>
        <c:barDir val="col"/>
        <c:grouping val="clustered"/>
        <c:ser>
          <c:idx val="1"/>
          <c:order val="0"/>
          <c:tx>
            <c:strRef>
              <c:f>'PFC 2016'!$D$55</c:f>
              <c:strCache>
                <c:ptCount val="1"/>
                <c:pt idx="0">
                  <c:v>2 ↘</c:v>
                </c:pt>
              </c:strCache>
            </c:strRef>
          </c:tx>
          <c:cat>
            <c:strRef>
              <c:f>'PFC 2016'!$B$56:$B$64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2016'!$D$56:$D$64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'PFC 2016'!$E$55</c:f>
              <c:strCache>
                <c:ptCount val="1"/>
                <c:pt idx="0">
                  <c:v>1 ↘</c:v>
                </c:pt>
              </c:strCache>
            </c:strRef>
          </c:tx>
          <c:cat>
            <c:strRef>
              <c:f>'PFC 2016'!$B$56:$B$64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2016'!$E$56:$E$64</c:f>
              <c:numCache>
                <c:formatCode>General</c:formatCode>
                <c:ptCount val="9"/>
                <c:pt idx="0">
                  <c:v>4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2</c:v>
                </c:pt>
              </c:numCache>
            </c:numRef>
          </c:val>
        </c:ser>
        <c:ser>
          <c:idx val="3"/>
          <c:order val="2"/>
          <c:tx>
            <c:strRef>
              <c:f>'PFC 2016'!$F$55</c:f>
              <c:strCache>
                <c:ptCount val="1"/>
                <c:pt idx="0">
                  <c:v>↔</c:v>
                </c:pt>
              </c:strCache>
            </c:strRef>
          </c:tx>
          <c:cat>
            <c:strRef>
              <c:f>'PFC 2016'!$B$56:$B$64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2016'!$F$56:$F$64</c:f>
              <c:numCache>
                <c:formatCode>General</c:formatCode>
                <c:ptCount val="9"/>
                <c:pt idx="0">
                  <c:v>10</c:v>
                </c:pt>
                <c:pt idx="1">
                  <c:v>9</c:v>
                </c:pt>
                <c:pt idx="2">
                  <c:v>13</c:v>
                </c:pt>
                <c:pt idx="3">
                  <c:v>9</c:v>
                </c:pt>
                <c:pt idx="4">
                  <c:v>7</c:v>
                </c:pt>
                <c:pt idx="5">
                  <c:v>13</c:v>
                </c:pt>
                <c:pt idx="6">
                  <c:v>14</c:v>
                </c:pt>
                <c:pt idx="7">
                  <c:v>12</c:v>
                </c:pt>
                <c:pt idx="8">
                  <c:v>6</c:v>
                </c:pt>
              </c:numCache>
            </c:numRef>
          </c:val>
        </c:ser>
        <c:ser>
          <c:idx val="4"/>
          <c:order val="3"/>
          <c:tx>
            <c:strRef>
              <c:f>'PFC 2016'!$G$55</c:f>
              <c:strCache>
                <c:ptCount val="1"/>
                <c:pt idx="0">
                  <c:v>1 ↗</c:v>
                </c:pt>
              </c:strCache>
            </c:strRef>
          </c:tx>
          <c:cat>
            <c:strRef>
              <c:f>'PFC 2016'!$B$56:$B$64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2016'!$G$56:$G$64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hape val="box"/>
        <c:axId val="61652352"/>
        <c:axId val="61752832"/>
        <c:axId val="0"/>
      </c:bar3DChart>
      <c:catAx>
        <c:axId val="61652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pt-PT" sz="1200"/>
                  <a:t>Turmas</a:t>
                </a:r>
              </a:p>
            </c:rich>
          </c:tx>
        </c:title>
        <c:numFmt formatCode="General" sourceLinked="1"/>
        <c:tickLblPos val="nextTo"/>
        <c:crossAx val="61752832"/>
        <c:crosses val="autoZero"/>
        <c:auto val="1"/>
        <c:lblAlgn val="ctr"/>
        <c:lblOffset val="100"/>
      </c:catAx>
      <c:valAx>
        <c:axId val="617528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N.º de alunos</a:t>
                </a:r>
              </a:p>
            </c:rich>
          </c:tx>
          <c:layout>
            <c:manualLayout>
              <c:xMode val="edge"/>
              <c:yMode val="edge"/>
              <c:x val="1.58253087216557E-2"/>
              <c:y val="0.31839609722697804"/>
            </c:manualLayout>
          </c:layout>
        </c:title>
        <c:numFmt formatCode="General" sourceLinked="1"/>
        <c:minorTickMark val="in"/>
        <c:tickLblPos val="nextTo"/>
        <c:crossAx val="61652352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5311733574285"/>
          <c:y val="0.27245406824147045"/>
          <c:w val="7.2425110795576786E-2"/>
          <c:h val="0.45862461485792538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Português (91)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'PFC 2016'!$B$23</c:f>
              <c:strCache>
                <c:ptCount val="1"/>
                <c:pt idx="0">
                  <c:v>N.º Alunos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1.3513513513513521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1.403508771929824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8713450292397706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403508771929815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2016'!$C$22:$G$22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2016'!$C$23:$G$23</c:f>
              <c:numCache>
                <c:formatCode>0</c:formatCode>
                <c:ptCount val="5"/>
                <c:pt idx="0">
                  <c:v>1</c:v>
                </c:pt>
                <c:pt idx="1">
                  <c:v>45</c:v>
                </c:pt>
                <c:pt idx="2">
                  <c:v>76</c:v>
                </c:pt>
                <c:pt idx="3">
                  <c:v>30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'PFC 2016'!$B$24</c:f>
              <c:strCache>
                <c:ptCount val="1"/>
                <c:pt idx="0">
                  <c:v>% Nível (AEBúzio)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9.009009009009043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2.807017543859649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403508771929824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3391812865497082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3513513513513521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2016'!$C$22:$G$22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2016'!$C$24:$G$24</c:f>
              <c:numCache>
                <c:formatCode>0.0</c:formatCode>
                <c:ptCount val="5"/>
                <c:pt idx="0">
                  <c:v>0.63694267515923564</c:v>
                </c:pt>
                <c:pt idx="1">
                  <c:v>28.662420382165607</c:v>
                </c:pt>
                <c:pt idx="2">
                  <c:v>48.407643312101911</c:v>
                </c:pt>
                <c:pt idx="3">
                  <c:v>19.108280254777071</c:v>
                </c:pt>
                <c:pt idx="4">
                  <c:v>3.1847133757961785</c:v>
                </c:pt>
              </c:numCache>
            </c:numRef>
          </c:val>
        </c:ser>
        <c:axId val="61821696"/>
        <c:axId val="61823232"/>
      </c:barChart>
      <c:catAx>
        <c:axId val="61821696"/>
        <c:scaling>
          <c:orientation val="minMax"/>
        </c:scaling>
        <c:axPos val="b"/>
        <c:numFmt formatCode="General" sourceLinked="1"/>
        <c:tickLblPos val="nextTo"/>
        <c:crossAx val="61823232"/>
        <c:crosses val="autoZero"/>
        <c:auto val="1"/>
        <c:lblAlgn val="ctr"/>
        <c:lblOffset val="100"/>
      </c:catAx>
      <c:valAx>
        <c:axId val="61823232"/>
        <c:scaling>
          <c:orientation val="minMax"/>
        </c:scaling>
        <c:axPos val="l"/>
        <c:majorGridlines/>
        <c:numFmt formatCode="0" sourceLinked="1"/>
        <c:minorTickMark val="in"/>
        <c:tickLblPos val="nextTo"/>
        <c:crossAx val="61821696"/>
        <c:crosses val="autoZero"/>
        <c:crossBetween val="between"/>
        <c:minorUnit val="5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Matemática</a:t>
            </a:r>
            <a:r>
              <a:rPr lang="pt-PT" baseline="0"/>
              <a:t> (92)</a:t>
            </a:r>
            <a:endParaRPr lang="pt-PT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'PFC 2016'!$B$125</c:f>
              <c:strCache>
                <c:ptCount val="1"/>
                <c:pt idx="0">
                  <c:v>N.º Alunos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2.7681660899654056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2.3068050749711598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84544405997693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7681660899654056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8454440599769403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2016'!$C$124:$G$124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2016'!$C$125:$G$125</c:f>
              <c:numCache>
                <c:formatCode>0</c:formatCode>
                <c:ptCount val="5"/>
                <c:pt idx="0">
                  <c:v>21</c:v>
                </c:pt>
                <c:pt idx="1">
                  <c:v>47</c:v>
                </c:pt>
                <c:pt idx="2">
                  <c:v>40</c:v>
                </c:pt>
                <c:pt idx="3">
                  <c:v>33</c:v>
                </c:pt>
                <c:pt idx="4">
                  <c:v>16</c:v>
                </c:pt>
              </c:numCache>
            </c:numRef>
          </c:val>
        </c:ser>
        <c:ser>
          <c:idx val="1"/>
          <c:order val="1"/>
          <c:tx>
            <c:strRef>
              <c:f>'PFC 2016'!$B$126</c:f>
              <c:strCache>
                <c:ptCount val="1"/>
                <c:pt idx="0">
                  <c:v>% Nível (AEBúzio)</c:v>
                </c:pt>
              </c:strCache>
            </c:strRef>
          </c:tx>
          <c:dLbls>
            <c:dLbl>
              <c:idx val="0"/>
              <c:layout>
                <c:manualLayout>
                  <c:x val="1.9873302490568E-17"/>
                  <c:y val="2.3068050749711598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2.768166089965405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2.306805074971159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3068050749711733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1.845444059976932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'PFC 2016'!$C$124:$G$124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2016'!$C$126:$G$126</c:f>
              <c:numCache>
                <c:formatCode>0.0</c:formatCode>
                <c:ptCount val="5"/>
                <c:pt idx="0">
                  <c:v>13.375796178343949</c:v>
                </c:pt>
                <c:pt idx="1">
                  <c:v>29.936305732484076</c:v>
                </c:pt>
                <c:pt idx="2">
                  <c:v>25.477707006369428</c:v>
                </c:pt>
                <c:pt idx="3">
                  <c:v>21.019108280254777</c:v>
                </c:pt>
                <c:pt idx="4">
                  <c:v>10.19108280254777</c:v>
                </c:pt>
              </c:numCache>
            </c:numRef>
          </c:val>
        </c:ser>
        <c:axId val="61914496"/>
        <c:axId val="61928576"/>
      </c:barChart>
      <c:catAx>
        <c:axId val="61914496"/>
        <c:scaling>
          <c:orientation val="minMax"/>
        </c:scaling>
        <c:axPos val="b"/>
        <c:numFmt formatCode="General" sourceLinked="1"/>
        <c:tickLblPos val="nextTo"/>
        <c:crossAx val="61928576"/>
        <c:crosses val="autoZero"/>
        <c:auto val="1"/>
        <c:lblAlgn val="ctr"/>
        <c:lblOffset val="100"/>
      </c:catAx>
      <c:valAx>
        <c:axId val="61928576"/>
        <c:scaling>
          <c:orientation val="minMax"/>
        </c:scaling>
        <c:axPos val="l"/>
        <c:majorGridlines/>
        <c:numFmt formatCode="0" sourceLinked="1"/>
        <c:minorTickMark val="in"/>
        <c:tickLblPos val="nextTo"/>
        <c:crossAx val="61914496"/>
        <c:crosses val="autoZero"/>
        <c:crossBetween val="between"/>
        <c:minorUnit val="5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Português (91)</a:t>
            </a:r>
          </a:p>
        </c:rich>
      </c:tx>
    </c:title>
    <c:plotArea>
      <c:layout>
        <c:manualLayout>
          <c:layoutTarget val="inner"/>
          <c:xMode val="edge"/>
          <c:yMode val="edge"/>
          <c:x val="0.13937294085922292"/>
          <c:y val="0.20241721702879711"/>
          <c:w val="0.57142905752281403"/>
          <c:h val="0.53776514374814677"/>
        </c:manualLayout>
      </c:layout>
      <c:barChart>
        <c:barDir val="col"/>
        <c:grouping val="clustered"/>
        <c:ser>
          <c:idx val="0"/>
          <c:order val="0"/>
          <c:tx>
            <c:strRef>
              <c:f>'PFC 2016'!$C$31</c:f>
              <c:strCache>
                <c:ptCount val="1"/>
                <c:pt idx="0">
                  <c:v>Média Turma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2.1609940572663595E-3"/>
                  <c:y val="0.22960725075528701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0.27391742195367641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0.30614300100705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1.7015701238317745E-7"/>
                  <c:y val="0.28600201409869086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1609940572663595E-3"/>
                  <c:y val="0.20140986908358516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2.1609940572663595E-3"/>
                  <c:y val="0.41893221051296081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0"/>
                  <c:y val="0.2698892245720043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2.1609940572663595E-3"/>
                  <c:y val="0.27794561933534806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7015701238317745E-7"/>
                  <c:y val="0.24572004028197394"/>
                </c:manualLayout>
              </c:layout>
              <c:dLblPos val="outEnd"/>
              <c:showVal val="1"/>
            </c:dLbl>
            <c:dLbl>
              <c:idx val="9"/>
              <c:delete val="1"/>
            </c:dLbl>
            <c:txPr>
              <a:bodyPr/>
              <a:lstStyle/>
              <a:p>
                <a:pPr>
                  <a:defRPr b="1"/>
                </a:pPr>
                <a:endParaRPr lang="pt-PT"/>
              </a:p>
            </c:txPr>
            <c:dLblPos val="inEnd"/>
            <c:showVal val="1"/>
          </c:dLbls>
          <c:cat>
            <c:strRef>
              <c:f>'PFC 2016'!$B$32:$B$40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2016'!$C$32:$C$41</c:f>
              <c:numCache>
                <c:formatCode>0.0</c:formatCode>
                <c:ptCount val="10"/>
                <c:pt idx="0">
                  <c:v>67.73</c:v>
                </c:pt>
                <c:pt idx="1">
                  <c:v>50.26</c:v>
                </c:pt>
                <c:pt idx="2">
                  <c:v>56.36</c:v>
                </c:pt>
                <c:pt idx="3">
                  <c:v>51.56</c:v>
                </c:pt>
                <c:pt idx="4">
                  <c:v>53.33</c:v>
                </c:pt>
                <c:pt idx="5">
                  <c:v>62.88</c:v>
                </c:pt>
                <c:pt idx="6">
                  <c:v>59.5</c:v>
                </c:pt>
                <c:pt idx="7">
                  <c:v>48.62</c:v>
                </c:pt>
                <c:pt idx="8">
                  <c:v>56.4</c:v>
                </c:pt>
              </c:numCache>
            </c:numRef>
          </c:val>
        </c:ser>
        <c:axId val="64556032"/>
        <c:axId val="64578688"/>
      </c:barChart>
      <c:lineChart>
        <c:grouping val="standard"/>
        <c:ser>
          <c:idx val="1"/>
          <c:order val="1"/>
          <c:tx>
            <c:strRef>
              <c:f>'PFC 2016'!$D$31</c:f>
              <c:strCache>
                <c:ptCount val="1"/>
                <c:pt idx="0">
                  <c:v>Média AEB (55,9)</c:v>
                </c:pt>
              </c:strCache>
            </c:strRef>
          </c:tx>
          <c:marker>
            <c:symbol val="none"/>
          </c:marker>
          <c:cat>
            <c:strRef>
              <c:f>'PFC 2016'!$B$32:$B$40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2016'!$D$32:$D$40</c:f>
              <c:numCache>
                <c:formatCode>0.0</c:formatCode>
                <c:ptCount val="9"/>
                <c:pt idx="0">
                  <c:v>55.94</c:v>
                </c:pt>
                <c:pt idx="1">
                  <c:v>55.94</c:v>
                </c:pt>
                <c:pt idx="2">
                  <c:v>55.94</c:v>
                </c:pt>
                <c:pt idx="3">
                  <c:v>55.94</c:v>
                </c:pt>
                <c:pt idx="4">
                  <c:v>55.94</c:v>
                </c:pt>
                <c:pt idx="5">
                  <c:v>55.94</c:v>
                </c:pt>
                <c:pt idx="6">
                  <c:v>55.94</c:v>
                </c:pt>
                <c:pt idx="7">
                  <c:v>55.94</c:v>
                </c:pt>
                <c:pt idx="8">
                  <c:v>55.94</c:v>
                </c:pt>
              </c:numCache>
            </c:numRef>
          </c:val>
        </c:ser>
        <c:ser>
          <c:idx val="2"/>
          <c:order val="2"/>
          <c:tx>
            <c:strRef>
              <c:f>'PFC 2016'!$E$31</c:f>
              <c:strCache>
                <c:ptCount val="1"/>
                <c:pt idx="0">
                  <c:v>Média Nacional (57)</c:v>
                </c:pt>
              </c:strCache>
            </c:strRef>
          </c:tx>
          <c:marker>
            <c:symbol val="none"/>
          </c:marker>
          <c:cat>
            <c:strRef>
              <c:f>'PFC 2016'!$B$32:$B$40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2016'!$E$32:$E$40</c:f>
              <c:numCache>
                <c:formatCode>0.0</c:formatCode>
                <c:ptCount val="9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</c:numCache>
            </c:numRef>
          </c:val>
        </c:ser>
        <c:marker val="1"/>
        <c:axId val="64556032"/>
        <c:axId val="64578688"/>
      </c:lineChart>
      <c:catAx>
        <c:axId val="64556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 sz="1200"/>
                  <a:t>Turma</a:t>
                </a:r>
              </a:p>
            </c:rich>
          </c:tx>
        </c:title>
        <c:numFmt formatCode="General" sourceLinked="1"/>
        <c:tickLblPos val="nextTo"/>
        <c:crossAx val="64578688"/>
        <c:crosses val="autoZero"/>
        <c:auto val="1"/>
        <c:lblAlgn val="ctr"/>
        <c:lblOffset val="100"/>
      </c:catAx>
      <c:valAx>
        <c:axId val="645786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Média Classificações</a:t>
                </a:r>
              </a:p>
            </c:rich>
          </c:tx>
          <c:layout>
            <c:manualLayout>
              <c:xMode val="edge"/>
              <c:yMode val="edge"/>
              <c:x val="3.0253916801728849E-2"/>
              <c:y val="0.26597521231296301"/>
            </c:manualLayout>
          </c:layout>
        </c:title>
        <c:numFmt formatCode="0" sourceLinked="0"/>
        <c:minorTickMark val="in"/>
        <c:tickLblPos val="nextTo"/>
        <c:crossAx val="64556032"/>
        <c:crosses val="autoZero"/>
        <c:crossBetween val="between"/>
        <c:minorUnit val="5"/>
      </c:valAx>
    </c:plotArea>
    <c:legend>
      <c:legendPos val="r"/>
      <c:layout>
        <c:manualLayout>
          <c:xMode val="edge"/>
          <c:yMode val="edge"/>
          <c:x val="0.72871952594256351"/>
          <c:y val="0.36450396872596441"/>
          <c:w val="0.25831450971383901"/>
          <c:h val="0.21852463306135098"/>
        </c:manualLayout>
      </c:layout>
    </c:legend>
    <c:plotVisOnly val="1"/>
    <c:dispBlanksAs val="zero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Matemática (92)</a:t>
            </a:r>
          </a:p>
        </c:rich>
      </c:tx>
    </c:title>
    <c:plotArea>
      <c:layout>
        <c:manualLayout>
          <c:layoutTarget val="inner"/>
          <c:xMode val="edge"/>
          <c:yMode val="edge"/>
          <c:x val="0.13913043478260897"/>
          <c:y val="0.19648093841642286"/>
          <c:w val="0.5878260869565215"/>
          <c:h val="0.5513196480938416"/>
        </c:manualLayout>
      </c:layout>
      <c:barChart>
        <c:barDir val="col"/>
        <c:grouping val="clustered"/>
        <c:ser>
          <c:idx val="0"/>
          <c:order val="0"/>
          <c:tx>
            <c:strRef>
              <c:f>'PFC 2016'!$C$133</c:f>
              <c:strCache>
                <c:ptCount val="1"/>
                <c:pt idx="0">
                  <c:v>Média Turma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-4.3360433604336243E-3"/>
                  <c:y val="0.21896383186705831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1680216802168087E-3"/>
                  <c:y val="0.1759530791788857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6.5040650406504074E-3"/>
                  <c:y val="0.25806420824962917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2.1678509698482814E-3"/>
                  <c:y val="0.24242424242424279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1680216802168087E-3"/>
                  <c:y val="5.4740957966764418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2.1680216802168087E-3"/>
                  <c:y val="0.35581591890456615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2.1680216802168087E-3"/>
                  <c:y val="0.23851417399804498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2.1680216802168087E-3"/>
                  <c:y val="0.19550311343046944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2.1680216802168087E-3"/>
                  <c:y val="0.19159335288367546"/>
                </c:manualLayout>
              </c:layout>
              <c:dLblPos val="outEnd"/>
              <c:showVal val="1"/>
            </c:dLbl>
            <c:dLbl>
              <c:idx val="9"/>
              <c:delete val="1"/>
            </c:dLbl>
            <c:txPr>
              <a:bodyPr/>
              <a:lstStyle/>
              <a:p>
                <a:pPr>
                  <a:defRPr b="1"/>
                </a:pPr>
                <a:endParaRPr lang="pt-PT"/>
              </a:p>
            </c:txPr>
            <c:dLblPos val="inEnd"/>
            <c:showVal val="1"/>
          </c:dLbls>
          <c:cat>
            <c:strRef>
              <c:f>'PFC 2016'!$B$134:$B$142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2016'!$C$134:$C$143</c:f>
              <c:numCache>
                <c:formatCode>0.0</c:formatCode>
                <c:ptCount val="10"/>
                <c:pt idx="0">
                  <c:v>76.33</c:v>
                </c:pt>
                <c:pt idx="1">
                  <c:v>41.68</c:v>
                </c:pt>
                <c:pt idx="2">
                  <c:v>46.36</c:v>
                </c:pt>
                <c:pt idx="3">
                  <c:v>47.37</c:v>
                </c:pt>
                <c:pt idx="4">
                  <c:v>46.07</c:v>
                </c:pt>
                <c:pt idx="5">
                  <c:v>60.82</c:v>
                </c:pt>
                <c:pt idx="6">
                  <c:v>64.95</c:v>
                </c:pt>
                <c:pt idx="7">
                  <c:v>44.75</c:v>
                </c:pt>
                <c:pt idx="8">
                  <c:v>49.4</c:v>
                </c:pt>
              </c:numCache>
            </c:numRef>
          </c:val>
        </c:ser>
        <c:axId val="64617472"/>
        <c:axId val="64873600"/>
      </c:barChart>
      <c:lineChart>
        <c:grouping val="standard"/>
        <c:ser>
          <c:idx val="1"/>
          <c:order val="1"/>
          <c:tx>
            <c:strRef>
              <c:f>'PFC 2016'!$D$133</c:f>
              <c:strCache>
                <c:ptCount val="1"/>
                <c:pt idx="0">
                  <c:v>Média AEB (52,7)</c:v>
                </c:pt>
              </c:strCache>
            </c:strRef>
          </c:tx>
          <c:marker>
            <c:symbol val="none"/>
          </c:marker>
          <c:cat>
            <c:strRef>
              <c:f>'PFC 2016'!$B$134:$B$142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2016'!$D$134:$D$142</c:f>
              <c:numCache>
                <c:formatCode>0.0</c:formatCode>
                <c:ptCount val="9"/>
                <c:pt idx="0">
                  <c:v>52.68</c:v>
                </c:pt>
                <c:pt idx="1">
                  <c:v>52.68</c:v>
                </c:pt>
                <c:pt idx="2">
                  <c:v>52.68</c:v>
                </c:pt>
                <c:pt idx="3">
                  <c:v>52.68</c:v>
                </c:pt>
                <c:pt idx="4">
                  <c:v>52.68</c:v>
                </c:pt>
                <c:pt idx="5">
                  <c:v>52.68</c:v>
                </c:pt>
                <c:pt idx="6">
                  <c:v>52.68</c:v>
                </c:pt>
                <c:pt idx="7">
                  <c:v>52.68</c:v>
                </c:pt>
                <c:pt idx="8">
                  <c:v>52.68</c:v>
                </c:pt>
              </c:numCache>
            </c:numRef>
          </c:val>
        </c:ser>
        <c:ser>
          <c:idx val="2"/>
          <c:order val="2"/>
          <c:tx>
            <c:strRef>
              <c:f>'PFC 2016'!$E$133</c:f>
              <c:strCache>
                <c:ptCount val="1"/>
                <c:pt idx="0">
                  <c:v>Média Nacional (47)</c:v>
                </c:pt>
              </c:strCache>
            </c:strRef>
          </c:tx>
          <c:marker>
            <c:symbol val="none"/>
          </c:marker>
          <c:cat>
            <c:strRef>
              <c:f>'PFC 2016'!$B$134:$B$142</c:f>
              <c:strCache>
                <c:ptCount val="9"/>
                <c:pt idx="0">
                  <c:v>9.º A</c:v>
                </c:pt>
                <c:pt idx="1">
                  <c:v>9.º B</c:v>
                </c:pt>
                <c:pt idx="2">
                  <c:v>9.º C</c:v>
                </c:pt>
                <c:pt idx="3">
                  <c:v>9.º D</c:v>
                </c:pt>
                <c:pt idx="4">
                  <c:v>9.º E</c:v>
                </c:pt>
                <c:pt idx="5">
                  <c:v>9.º AD</c:v>
                </c:pt>
                <c:pt idx="6">
                  <c:v>9.º BD</c:v>
                </c:pt>
                <c:pt idx="7">
                  <c:v>9.º CD</c:v>
                </c:pt>
                <c:pt idx="8">
                  <c:v>9.º DD</c:v>
                </c:pt>
              </c:strCache>
            </c:strRef>
          </c:cat>
          <c:val>
            <c:numRef>
              <c:f>'PFC 2016'!$E$134:$E$142</c:f>
              <c:numCache>
                <c:formatCode>0</c:formatCode>
                <c:ptCount val="9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</c:numCache>
            </c:numRef>
          </c:val>
        </c:ser>
        <c:marker val="1"/>
        <c:axId val="64617472"/>
        <c:axId val="64873600"/>
      </c:lineChart>
      <c:catAx>
        <c:axId val="64617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 sz="1200"/>
                  <a:t>Turma</a:t>
                </a:r>
              </a:p>
            </c:rich>
          </c:tx>
        </c:title>
        <c:numFmt formatCode="General" sourceLinked="1"/>
        <c:tickLblPos val="nextTo"/>
        <c:crossAx val="64873600"/>
        <c:crosses val="autoZero"/>
        <c:auto val="1"/>
        <c:lblAlgn val="ctr"/>
        <c:lblOffset val="100"/>
      </c:catAx>
      <c:valAx>
        <c:axId val="64873600"/>
        <c:scaling>
          <c:orientation val="minMax"/>
          <c:max val="8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sz="1200"/>
                  <a:t>Média Classificações</a:t>
                </a:r>
              </a:p>
            </c:rich>
          </c:tx>
          <c:layout>
            <c:manualLayout>
              <c:xMode val="edge"/>
              <c:yMode val="edge"/>
              <c:x val="2.8395109147941838E-2"/>
              <c:y val="0.26072336265884682"/>
            </c:manualLayout>
          </c:layout>
        </c:title>
        <c:numFmt formatCode="0" sourceLinked="0"/>
        <c:minorTickMark val="in"/>
        <c:tickLblPos val="nextTo"/>
        <c:crossAx val="64617472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73990243902439146"/>
          <c:y val="0.37238752780535977"/>
          <c:w val="0.24275338753387574"/>
          <c:h val="0.27467738086991378"/>
        </c:manualLayout>
      </c:layout>
    </c:legend>
    <c:plotVisOnly val="1"/>
    <c:dispBlanksAs val="zero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Matemática (92)</a:t>
            </a:r>
          </a:p>
        </c:rich>
      </c:tx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2847244003709632"/>
          <c:y val="0.1181821679159801"/>
          <c:w val="0.7326401310223577"/>
          <c:h val="0.80000236743124686"/>
        </c:manualLayout>
      </c:layout>
      <c:bar3DChart>
        <c:barDir val="col"/>
        <c:grouping val="clustered"/>
        <c:ser>
          <c:idx val="0"/>
          <c:order val="0"/>
          <c:tx>
            <c:strRef>
              <c:f>'PFC 2017'!$B$110</c:f>
              <c:strCache>
                <c:ptCount val="1"/>
                <c:pt idx="0">
                  <c:v>9.º A</c:v>
                </c:pt>
              </c:strCache>
            </c:strRef>
          </c:tx>
          <c:cat>
            <c:strRef>
              <c:f>'PFC 2017'!$C$109:$G$109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2017'!$C$110:$G$110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'PFC 2017'!$B$111</c:f>
              <c:strCache>
                <c:ptCount val="1"/>
                <c:pt idx="0">
                  <c:v>9.º B</c:v>
                </c:pt>
              </c:strCache>
            </c:strRef>
          </c:tx>
          <c:cat>
            <c:strRef>
              <c:f>'PFC 2017'!$C$109:$G$109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2017'!$C$111:$G$111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'PFC 2017'!$B$112</c:f>
              <c:strCache>
                <c:ptCount val="1"/>
                <c:pt idx="0">
                  <c:v>9.º C</c:v>
                </c:pt>
              </c:strCache>
            </c:strRef>
          </c:tx>
          <c:cat>
            <c:strRef>
              <c:f>'PFC 2017'!$C$109:$G$109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2017'!$C$112:$G$112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</c:ser>
        <c:ser>
          <c:idx val="3"/>
          <c:order val="3"/>
          <c:tx>
            <c:strRef>
              <c:f>'PFC 2017'!$B$113</c:f>
              <c:strCache>
                <c:ptCount val="1"/>
                <c:pt idx="0">
                  <c:v>9.º D</c:v>
                </c:pt>
              </c:strCache>
            </c:strRef>
          </c:tx>
          <c:cat>
            <c:strRef>
              <c:f>'PFC 2017'!$C$109:$G$109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2017'!$C$113:$G$113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'PFC 2017'!$B$114</c:f>
              <c:strCache>
                <c:ptCount val="1"/>
                <c:pt idx="0">
                  <c:v>9.º E</c:v>
                </c:pt>
              </c:strCache>
            </c:strRef>
          </c:tx>
          <c:cat>
            <c:strRef>
              <c:f>'PFC 2017'!$C$109:$G$109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2017'!$C$114:$G$114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</c:ser>
        <c:ser>
          <c:idx val="5"/>
          <c:order val="5"/>
          <c:tx>
            <c:strRef>
              <c:f>'PFC 2017'!$B$115</c:f>
              <c:strCache>
                <c:ptCount val="1"/>
                <c:pt idx="0">
                  <c:v>9.º AD</c:v>
                </c:pt>
              </c:strCache>
            </c:strRef>
          </c:tx>
          <c:cat>
            <c:strRef>
              <c:f>'PFC 2017'!$C$109:$G$109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2017'!$C$115:$G$115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2</c:v>
                </c:pt>
              </c:numCache>
            </c:numRef>
          </c:val>
        </c:ser>
        <c:ser>
          <c:idx val="6"/>
          <c:order val="6"/>
          <c:tx>
            <c:strRef>
              <c:f>'PFC 2017'!$B$116</c:f>
              <c:strCache>
                <c:ptCount val="1"/>
                <c:pt idx="0">
                  <c:v>9.º BD</c:v>
                </c:pt>
              </c:strCache>
            </c:strRef>
          </c:tx>
          <c:cat>
            <c:strRef>
              <c:f>'PFC 2017'!$C$109:$G$109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2017'!$C$116:$G$116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</c:ser>
        <c:ser>
          <c:idx val="7"/>
          <c:order val="7"/>
          <c:tx>
            <c:strRef>
              <c:f>'PFC 2017'!$B$117</c:f>
              <c:strCache>
                <c:ptCount val="1"/>
                <c:pt idx="0">
                  <c:v>9.º CD</c:v>
                </c:pt>
              </c:strCache>
            </c:strRef>
          </c:tx>
          <c:cat>
            <c:strRef>
              <c:f>'PFC 2017'!$C$109:$G$109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2017'!$C$117:$G$117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'PFC 2017'!$B$118</c:f>
              <c:strCache>
                <c:ptCount val="1"/>
                <c:pt idx="0">
                  <c:v>9.º DD</c:v>
                </c:pt>
              </c:strCache>
            </c:strRef>
          </c:tx>
          <c:cat>
            <c:strRef>
              <c:f>'PFC 2017'!$C$109:$G$109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Nível 5</c:v>
                </c:pt>
              </c:strCache>
            </c:strRef>
          </c:cat>
          <c:val>
            <c:numRef>
              <c:f>'PFC 2017'!$C$118:$G$118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hape val="box"/>
        <c:axId val="65117184"/>
        <c:axId val="65135360"/>
        <c:axId val="0"/>
      </c:bar3DChart>
      <c:catAx>
        <c:axId val="65117184"/>
        <c:scaling>
          <c:orientation val="minMax"/>
        </c:scaling>
        <c:axPos val="b"/>
        <c:numFmt formatCode="General" sourceLinked="1"/>
        <c:tickLblPos val="nextTo"/>
        <c:crossAx val="65135360"/>
        <c:crosses val="autoZero"/>
        <c:auto val="1"/>
        <c:lblAlgn val="ctr"/>
        <c:lblOffset val="100"/>
      </c:catAx>
      <c:valAx>
        <c:axId val="651353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pt-PT" sz="1200"/>
                  <a:t>N.º de alunos</a:t>
                </a:r>
              </a:p>
            </c:rich>
          </c:tx>
          <c:layout>
            <c:manualLayout>
              <c:xMode val="edge"/>
              <c:yMode val="edge"/>
              <c:x val="1.319713872599528E-2"/>
              <c:y val="0.38033913942575381"/>
            </c:manualLayout>
          </c:layout>
        </c:title>
        <c:numFmt formatCode="General" sourceLinked="1"/>
        <c:minorTickMark val="in"/>
        <c:tickLblPos val="nextTo"/>
        <c:crossAx val="65117184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20627207544123"/>
          <c:y val="0.16106832100532922"/>
          <c:w val="9.3407621300972243E-2"/>
          <c:h val="0.73062276306370921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657225</xdr:colOff>
      <xdr:row>98</xdr:row>
      <xdr:rowOff>9525</xdr:rowOff>
    </xdr:from>
    <xdr:to>
      <xdr:col>19</xdr:col>
      <xdr:colOff>638175</xdr:colOff>
      <xdr:row>112</xdr:row>
      <xdr:rowOff>152400</xdr:rowOff>
    </xdr:to>
    <xdr:graphicFrame macro="">
      <xdr:nvGraphicFramePr>
        <xdr:cNvPr id="305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147</xdr:row>
      <xdr:rowOff>161925</xdr:rowOff>
    </xdr:from>
    <xdr:to>
      <xdr:col>19</xdr:col>
      <xdr:colOff>609600</xdr:colOff>
      <xdr:row>164</xdr:row>
      <xdr:rowOff>9525</xdr:rowOff>
    </xdr:to>
    <xdr:graphicFrame macro="">
      <xdr:nvGraphicFramePr>
        <xdr:cNvPr id="305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590550</xdr:colOff>
      <xdr:row>0</xdr:row>
      <xdr:rowOff>152400</xdr:rowOff>
    </xdr:from>
    <xdr:to>
      <xdr:col>19</xdr:col>
      <xdr:colOff>561975</xdr:colOff>
      <xdr:row>15</xdr:row>
      <xdr:rowOff>142875</xdr:rowOff>
    </xdr:to>
    <xdr:graphicFrame macro="">
      <xdr:nvGraphicFramePr>
        <xdr:cNvPr id="305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48</xdr:row>
      <xdr:rowOff>85725</xdr:rowOff>
    </xdr:from>
    <xdr:to>
      <xdr:col>19</xdr:col>
      <xdr:colOff>552450</xdr:colOff>
      <xdr:row>65</xdr:row>
      <xdr:rowOff>123825</xdr:rowOff>
    </xdr:to>
    <xdr:graphicFrame macro="">
      <xdr:nvGraphicFramePr>
        <xdr:cNvPr id="305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28575</xdr:colOff>
      <xdr:row>15</xdr:row>
      <xdr:rowOff>171450</xdr:rowOff>
    </xdr:from>
    <xdr:to>
      <xdr:col>19</xdr:col>
      <xdr:colOff>571500</xdr:colOff>
      <xdr:row>30</xdr:row>
      <xdr:rowOff>114300</xdr:rowOff>
    </xdr:to>
    <xdr:graphicFrame macro="">
      <xdr:nvGraphicFramePr>
        <xdr:cNvPr id="306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19050</xdr:colOff>
      <xdr:row>113</xdr:row>
      <xdr:rowOff>85725</xdr:rowOff>
    </xdr:from>
    <xdr:to>
      <xdr:col>19</xdr:col>
      <xdr:colOff>619125</xdr:colOff>
      <xdr:row>127</xdr:row>
      <xdr:rowOff>161925</xdr:rowOff>
    </xdr:to>
    <xdr:graphicFrame macro="">
      <xdr:nvGraphicFramePr>
        <xdr:cNvPr id="3061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19050</xdr:colOff>
      <xdr:row>31</xdr:row>
      <xdr:rowOff>57150</xdr:rowOff>
    </xdr:from>
    <xdr:to>
      <xdr:col>19</xdr:col>
      <xdr:colOff>638175</xdr:colOff>
      <xdr:row>47</xdr:row>
      <xdr:rowOff>152400</xdr:rowOff>
    </xdr:to>
    <xdr:graphicFrame macro="">
      <xdr:nvGraphicFramePr>
        <xdr:cNvPr id="306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9525</xdr:colOff>
      <xdr:row>128</xdr:row>
      <xdr:rowOff>85725</xdr:rowOff>
    </xdr:from>
    <xdr:to>
      <xdr:col>19</xdr:col>
      <xdr:colOff>609600</xdr:colOff>
      <xdr:row>145</xdr:row>
      <xdr:rowOff>66675</xdr:rowOff>
    </xdr:to>
    <xdr:graphicFrame macro="">
      <xdr:nvGraphicFramePr>
        <xdr:cNvPr id="3063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657225</xdr:colOff>
      <xdr:row>98</xdr:row>
      <xdr:rowOff>9525</xdr:rowOff>
    </xdr:from>
    <xdr:to>
      <xdr:col>19</xdr:col>
      <xdr:colOff>638175</xdr:colOff>
      <xdr:row>112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147</xdr:row>
      <xdr:rowOff>161925</xdr:rowOff>
    </xdr:from>
    <xdr:to>
      <xdr:col>19</xdr:col>
      <xdr:colOff>609600</xdr:colOff>
      <xdr:row>164</xdr:row>
      <xdr:rowOff>9525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590550</xdr:colOff>
      <xdr:row>0</xdr:row>
      <xdr:rowOff>152400</xdr:rowOff>
    </xdr:from>
    <xdr:to>
      <xdr:col>19</xdr:col>
      <xdr:colOff>561975</xdr:colOff>
      <xdr:row>15</xdr:row>
      <xdr:rowOff>142875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48</xdr:row>
      <xdr:rowOff>85725</xdr:rowOff>
    </xdr:from>
    <xdr:to>
      <xdr:col>19</xdr:col>
      <xdr:colOff>552450</xdr:colOff>
      <xdr:row>65</xdr:row>
      <xdr:rowOff>123825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28575</xdr:colOff>
      <xdr:row>15</xdr:row>
      <xdr:rowOff>171450</xdr:rowOff>
    </xdr:from>
    <xdr:to>
      <xdr:col>19</xdr:col>
      <xdr:colOff>571500</xdr:colOff>
      <xdr:row>30</xdr:row>
      <xdr:rowOff>114300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19050</xdr:colOff>
      <xdr:row>113</xdr:row>
      <xdr:rowOff>85725</xdr:rowOff>
    </xdr:from>
    <xdr:to>
      <xdr:col>19</xdr:col>
      <xdr:colOff>619125</xdr:colOff>
      <xdr:row>127</xdr:row>
      <xdr:rowOff>161925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19050</xdr:colOff>
      <xdr:row>31</xdr:row>
      <xdr:rowOff>57150</xdr:rowOff>
    </xdr:from>
    <xdr:to>
      <xdr:col>19</xdr:col>
      <xdr:colOff>638175</xdr:colOff>
      <xdr:row>47</xdr:row>
      <xdr:rowOff>152400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9525</xdr:colOff>
      <xdr:row>128</xdr:row>
      <xdr:rowOff>85725</xdr:rowOff>
    </xdr:from>
    <xdr:to>
      <xdr:col>19</xdr:col>
      <xdr:colOff>609600</xdr:colOff>
      <xdr:row>145</xdr:row>
      <xdr:rowOff>66675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657225</xdr:colOff>
      <xdr:row>98</xdr:row>
      <xdr:rowOff>9525</xdr:rowOff>
    </xdr:from>
    <xdr:to>
      <xdr:col>19</xdr:col>
      <xdr:colOff>638175</xdr:colOff>
      <xdr:row>112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147</xdr:row>
      <xdr:rowOff>161925</xdr:rowOff>
    </xdr:from>
    <xdr:to>
      <xdr:col>19</xdr:col>
      <xdr:colOff>609600</xdr:colOff>
      <xdr:row>164</xdr:row>
      <xdr:rowOff>9525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0</xdr:row>
      <xdr:rowOff>114300</xdr:rowOff>
    </xdr:from>
    <xdr:to>
      <xdr:col>19</xdr:col>
      <xdr:colOff>552450</xdr:colOff>
      <xdr:row>15</xdr:row>
      <xdr:rowOff>104775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48</xdr:row>
      <xdr:rowOff>85725</xdr:rowOff>
    </xdr:from>
    <xdr:to>
      <xdr:col>19</xdr:col>
      <xdr:colOff>552450</xdr:colOff>
      <xdr:row>66</xdr:row>
      <xdr:rowOff>123825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28575</xdr:colOff>
      <xdr:row>15</xdr:row>
      <xdr:rowOff>171450</xdr:rowOff>
    </xdr:from>
    <xdr:to>
      <xdr:col>19</xdr:col>
      <xdr:colOff>571500</xdr:colOff>
      <xdr:row>30</xdr:row>
      <xdr:rowOff>114300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19050</xdr:colOff>
      <xdr:row>113</xdr:row>
      <xdr:rowOff>85725</xdr:rowOff>
    </xdr:from>
    <xdr:to>
      <xdr:col>19</xdr:col>
      <xdr:colOff>619125</xdr:colOff>
      <xdr:row>127</xdr:row>
      <xdr:rowOff>161925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19050</xdr:colOff>
      <xdr:row>31</xdr:row>
      <xdr:rowOff>57150</xdr:rowOff>
    </xdr:from>
    <xdr:to>
      <xdr:col>20</xdr:col>
      <xdr:colOff>571500</xdr:colOff>
      <xdr:row>47</xdr:row>
      <xdr:rowOff>152400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9525</xdr:colOff>
      <xdr:row>128</xdr:row>
      <xdr:rowOff>85725</xdr:rowOff>
    </xdr:from>
    <xdr:to>
      <xdr:col>19</xdr:col>
      <xdr:colOff>609600</xdr:colOff>
      <xdr:row>145</xdr:row>
      <xdr:rowOff>66675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657225</xdr:colOff>
      <xdr:row>98</xdr:row>
      <xdr:rowOff>9525</xdr:rowOff>
    </xdr:from>
    <xdr:to>
      <xdr:col>19</xdr:col>
      <xdr:colOff>638175</xdr:colOff>
      <xdr:row>112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147</xdr:row>
      <xdr:rowOff>161925</xdr:rowOff>
    </xdr:from>
    <xdr:to>
      <xdr:col>19</xdr:col>
      <xdr:colOff>609600</xdr:colOff>
      <xdr:row>164</xdr:row>
      <xdr:rowOff>9525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85725</xdr:colOff>
      <xdr:row>0</xdr:row>
      <xdr:rowOff>114300</xdr:rowOff>
    </xdr:from>
    <xdr:to>
      <xdr:col>20</xdr:col>
      <xdr:colOff>57150</xdr:colOff>
      <xdr:row>15</xdr:row>
      <xdr:rowOff>104775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48</xdr:row>
      <xdr:rowOff>85725</xdr:rowOff>
    </xdr:from>
    <xdr:to>
      <xdr:col>19</xdr:col>
      <xdr:colOff>552450</xdr:colOff>
      <xdr:row>65</xdr:row>
      <xdr:rowOff>123825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171450</xdr:colOff>
      <xdr:row>17</xdr:row>
      <xdr:rowOff>9525</xdr:rowOff>
    </xdr:from>
    <xdr:to>
      <xdr:col>20</xdr:col>
      <xdr:colOff>57150</xdr:colOff>
      <xdr:row>31</xdr:row>
      <xdr:rowOff>133350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19050</xdr:colOff>
      <xdr:row>113</xdr:row>
      <xdr:rowOff>85725</xdr:rowOff>
    </xdr:from>
    <xdr:to>
      <xdr:col>19</xdr:col>
      <xdr:colOff>619125</xdr:colOff>
      <xdr:row>127</xdr:row>
      <xdr:rowOff>161925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28575</xdr:colOff>
      <xdr:row>32</xdr:row>
      <xdr:rowOff>28575</xdr:rowOff>
    </xdr:from>
    <xdr:to>
      <xdr:col>19</xdr:col>
      <xdr:colOff>647700</xdr:colOff>
      <xdr:row>48</xdr:row>
      <xdr:rowOff>123825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9525</xdr:colOff>
      <xdr:row>128</xdr:row>
      <xdr:rowOff>85725</xdr:rowOff>
    </xdr:from>
    <xdr:to>
      <xdr:col>19</xdr:col>
      <xdr:colOff>609600</xdr:colOff>
      <xdr:row>145</xdr:row>
      <xdr:rowOff>66675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15</xdr:row>
      <xdr:rowOff>57150</xdr:rowOff>
    </xdr:from>
    <xdr:to>
      <xdr:col>3</xdr:col>
      <xdr:colOff>619126</xdr:colOff>
      <xdr:row>28</xdr:row>
      <xdr:rowOff>47625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200026</xdr:colOff>
      <xdr:row>15</xdr:row>
      <xdr:rowOff>57150</xdr:rowOff>
    </xdr:from>
    <xdr:to>
      <xdr:col>7</xdr:col>
      <xdr:colOff>495301</xdr:colOff>
      <xdr:row>28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68"/>
  <sheetViews>
    <sheetView view="pageLayout" zoomScaleNormal="100" workbookViewId="0">
      <selection activeCell="H133" sqref="H133"/>
    </sheetView>
  </sheetViews>
  <sheetFormatPr defaultRowHeight="15"/>
  <cols>
    <col min="1" max="1" width="7.85546875" customWidth="1"/>
    <col min="2" max="2" width="11.42578125" customWidth="1"/>
    <col min="3" max="3" width="5.42578125" customWidth="1"/>
    <col min="4" max="4" width="6.140625" customWidth="1"/>
    <col min="5" max="5" width="5.5703125" customWidth="1"/>
    <col min="6" max="6" width="6" customWidth="1"/>
    <col min="7" max="7" width="5.85546875" customWidth="1"/>
    <col min="8" max="8" width="9.140625" customWidth="1"/>
  </cols>
  <sheetData>
    <row r="2" spans="1:19" ht="23.25">
      <c r="A2" s="116" t="s">
        <v>31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7"/>
    </row>
    <row r="4" spans="1:19" ht="18.75">
      <c r="A4" s="117" t="s">
        <v>19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6" spans="1:19" ht="15.75" thickBot="1">
      <c r="L6" s="8"/>
      <c r="M6" s="8"/>
      <c r="N6" s="8"/>
      <c r="O6" s="8"/>
      <c r="P6" s="8"/>
      <c r="Q6" s="8"/>
      <c r="R6" s="8"/>
      <c r="S6" s="8"/>
    </row>
    <row r="7" spans="1:19" ht="22.5" customHeight="1" thickBot="1">
      <c r="A7" s="35"/>
      <c r="B7" s="11"/>
      <c r="C7" s="33"/>
      <c r="D7" s="33"/>
      <c r="E7" s="33"/>
      <c r="F7" s="33"/>
      <c r="G7" s="34"/>
      <c r="H7" s="118" t="s">
        <v>17</v>
      </c>
      <c r="I7" s="119"/>
      <c r="J7" s="16"/>
      <c r="K7" s="16"/>
      <c r="L7" s="8"/>
      <c r="M7" s="8"/>
      <c r="N7" s="8"/>
      <c r="O7" s="8"/>
      <c r="P7" s="8"/>
      <c r="Q7" s="8"/>
      <c r="R7" s="8"/>
      <c r="S7" s="8"/>
    </row>
    <row r="8" spans="1:19" ht="15.75" thickBot="1">
      <c r="A8" s="26" t="s">
        <v>8</v>
      </c>
      <c r="B8" s="27" t="s">
        <v>13</v>
      </c>
      <c r="C8" s="36" t="s">
        <v>3</v>
      </c>
      <c r="D8" s="37" t="s">
        <v>4</v>
      </c>
      <c r="E8" s="36" t="s">
        <v>5</v>
      </c>
      <c r="F8" s="36" t="s">
        <v>6</v>
      </c>
      <c r="G8" s="38" t="s">
        <v>7</v>
      </c>
      <c r="H8" s="27" t="s">
        <v>13</v>
      </c>
      <c r="I8" s="39" t="s">
        <v>14</v>
      </c>
      <c r="J8" s="5"/>
      <c r="K8" s="5"/>
      <c r="L8" s="8"/>
      <c r="M8" s="8"/>
      <c r="N8" s="8"/>
      <c r="O8" s="8"/>
      <c r="P8" s="8"/>
      <c r="Q8" s="8"/>
      <c r="R8" s="8"/>
      <c r="S8" s="8"/>
    </row>
    <row r="9" spans="1:19">
      <c r="A9" s="40">
        <f t="shared" ref="A9:A17" si="0">SUM(C9:G9)</f>
        <v>15</v>
      </c>
      <c r="B9" s="41" t="s">
        <v>20</v>
      </c>
      <c r="C9" s="24">
        <v>1</v>
      </c>
      <c r="D9" s="24">
        <v>0</v>
      </c>
      <c r="E9" s="24">
        <v>7</v>
      </c>
      <c r="F9" s="24">
        <v>3</v>
      </c>
      <c r="G9" s="25">
        <v>4</v>
      </c>
      <c r="H9" s="71">
        <v>67.73</v>
      </c>
      <c r="I9" s="122">
        <f>8783/A19</f>
        <v>55.942675159235669</v>
      </c>
      <c r="J9" s="11"/>
      <c r="K9" s="11"/>
      <c r="L9" s="8"/>
      <c r="M9" s="5"/>
      <c r="N9" s="5"/>
      <c r="O9" s="5"/>
      <c r="P9" s="5"/>
      <c r="Q9" s="5"/>
      <c r="R9" s="5"/>
      <c r="S9" s="8"/>
    </row>
    <row r="10" spans="1:19">
      <c r="A10" s="40">
        <f t="shared" si="0"/>
        <v>19</v>
      </c>
      <c r="B10" s="41" t="s">
        <v>21</v>
      </c>
      <c r="C10" s="24">
        <v>0</v>
      </c>
      <c r="D10" s="24">
        <v>9</v>
      </c>
      <c r="E10" s="24">
        <v>7</v>
      </c>
      <c r="F10" s="24">
        <v>3</v>
      </c>
      <c r="G10" s="25">
        <v>0</v>
      </c>
      <c r="H10" s="71">
        <v>50.26</v>
      </c>
      <c r="I10" s="123"/>
      <c r="J10" s="11"/>
      <c r="K10" s="11"/>
      <c r="L10" s="8"/>
      <c r="M10" s="5"/>
      <c r="N10" s="3"/>
      <c r="O10" s="3"/>
      <c r="P10" s="3"/>
      <c r="Q10" s="3"/>
      <c r="R10" s="3"/>
      <c r="S10" s="8"/>
    </row>
    <row r="11" spans="1:19">
      <c r="A11" s="40">
        <f t="shared" si="0"/>
        <v>22</v>
      </c>
      <c r="B11" s="41" t="s">
        <v>22</v>
      </c>
      <c r="C11" s="24">
        <v>0</v>
      </c>
      <c r="D11" s="24">
        <v>6</v>
      </c>
      <c r="E11" s="24">
        <v>10</v>
      </c>
      <c r="F11" s="24">
        <v>6</v>
      </c>
      <c r="G11" s="25">
        <v>0</v>
      </c>
      <c r="H11" s="71">
        <v>56.36</v>
      </c>
      <c r="I11" s="123"/>
      <c r="J11" s="11"/>
      <c r="K11" s="11"/>
      <c r="L11" s="8"/>
      <c r="M11" s="5"/>
      <c r="N11" s="3"/>
      <c r="O11" s="3"/>
      <c r="P11" s="3"/>
      <c r="Q11" s="3"/>
      <c r="R11" s="3"/>
      <c r="S11" s="8"/>
    </row>
    <row r="12" spans="1:19">
      <c r="A12" s="40">
        <f t="shared" si="0"/>
        <v>18</v>
      </c>
      <c r="B12" s="42" t="s">
        <v>23</v>
      </c>
      <c r="C12" s="24">
        <v>0</v>
      </c>
      <c r="D12" s="24">
        <v>9</v>
      </c>
      <c r="E12" s="24">
        <v>6</v>
      </c>
      <c r="F12" s="24">
        <v>3</v>
      </c>
      <c r="G12" s="25">
        <v>0</v>
      </c>
      <c r="H12" s="71">
        <v>51.56</v>
      </c>
      <c r="I12" s="123"/>
      <c r="J12" s="11"/>
      <c r="K12" s="11"/>
      <c r="L12" s="8"/>
      <c r="M12" s="5"/>
      <c r="N12" s="3"/>
      <c r="O12" s="3"/>
      <c r="P12" s="3"/>
      <c r="Q12" s="3"/>
      <c r="R12" s="3"/>
      <c r="S12" s="8"/>
    </row>
    <row r="13" spans="1:19">
      <c r="A13" s="40">
        <f t="shared" si="0"/>
        <v>15</v>
      </c>
      <c r="B13" s="42" t="s">
        <v>24</v>
      </c>
      <c r="C13" s="24">
        <v>0</v>
      </c>
      <c r="D13" s="24">
        <v>5</v>
      </c>
      <c r="E13" s="24">
        <v>8</v>
      </c>
      <c r="F13" s="24">
        <v>2</v>
      </c>
      <c r="G13" s="24">
        <v>0</v>
      </c>
      <c r="H13" s="71">
        <v>53.33</v>
      </c>
      <c r="I13" s="123"/>
      <c r="J13" s="11"/>
      <c r="K13" s="11"/>
      <c r="L13" s="8"/>
      <c r="M13" s="5"/>
      <c r="N13" s="3"/>
      <c r="O13" s="3"/>
      <c r="P13" s="3"/>
      <c r="Q13" s="3"/>
      <c r="R13" s="3"/>
      <c r="S13" s="8"/>
    </row>
    <row r="14" spans="1:19">
      <c r="A14" s="40">
        <f t="shared" si="0"/>
        <v>17</v>
      </c>
      <c r="B14" s="41" t="s">
        <v>25</v>
      </c>
      <c r="C14" s="24">
        <v>0</v>
      </c>
      <c r="D14" s="24">
        <v>2</v>
      </c>
      <c r="E14" s="24">
        <v>9</v>
      </c>
      <c r="F14" s="24">
        <v>6</v>
      </c>
      <c r="G14" s="25">
        <v>0</v>
      </c>
      <c r="H14" s="71">
        <v>62.88</v>
      </c>
      <c r="I14" s="123"/>
      <c r="J14" s="11"/>
      <c r="K14" s="11"/>
      <c r="L14" s="8"/>
      <c r="M14" s="5"/>
      <c r="N14" s="3"/>
      <c r="O14" s="3"/>
      <c r="P14" s="3"/>
      <c r="Q14" s="3"/>
      <c r="R14" s="3"/>
      <c r="S14" s="8"/>
    </row>
    <row r="15" spans="1:19">
      <c r="A15" s="40">
        <f t="shared" si="0"/>
        <v>20</v>
      </c>
      <c r="B15" s="41" t="s">
        <v>26</v>
      </c>
      <c r="C15" s="24">
        <v>0</v>
      </c>
      <c r="D15" s="24">
        <v>2</v>
      </c>
      <c r="E15" s="24">
        <v>13</v>
      </c>
      <c r="F15" s="24">
        <v>4</v>
      </c>
      <c r="G15" s="25">
        <v>1</v>
      </c>
      <c r="H15" s="71">
        <v>59.5</v>
      </c>
      <c r="I15" s="123"/>
      <c r="J15" s="11"/>
      <c r="K15" s="11"/>
      <c r="L15" s="8"/>
      <c r="M15" s="5"/>
      <c r="N15" s="3"/>
      <c r="O15" s="3"/>
      <c r="P15" s="3"/>
      <c r="Q15" s="3"/>
      <c r="R15" s="3"/>
      <c r="S15" s="8"/>
    </row>
    <row r="16" spans="1:19">
      <c r="A16" s="40">
        <f t="shared" si="0"/>
        <v>21</v>
      </c>
      <c r="B16" s="41" t="s">
        <v>27</v>
      </c>
      <c r="C16" s="24">
        <v>0</v>
      </c>
      <c r="D16" s="24">
        <v>10</v>
      </c>
      <c r="E16" s="24">
        <v>10</v>
      </c>
      <c r="F16" s="24">
        <v>1</v>
      </c>
      <c r="G16" s="25">
        <v>0</v>
      </c>
      <c r="H16" s="71">
        <v>48.62</v>
      </c>
      <c r="I16" s="123"/>
      <c r="J16" s="11"/>
      <c r="K16" s="11"/>
      <c r="L16" s="8"/>
      <c r="M16" s="5"/>
      <c r="N16" s="3"/>
      <c r="O16" s="3"/>
      <c r="P16" s="3"/>
      <c r="Q16" s="3"/>
      <c r="R16" s="3"/>
      <c r="S16" s="8"/>
    </row>
    <row r="17" spans="1:19">
      <c r="A17" s="40">
        <f t="shared" si="0"/>
        <v>10</v>
      </c>
      <c r="B17" s="41" t="s">
        <v>28</v>
      </c>
      <c r="C17" s="24">
        <v>0</v>
      </c>
      <c r="D17" s="24">
        <v>2</v>
      </c>
      <c r="E17" s="24">
        <v>6</v>
      </c>
      <c r="F17" s="24">
        <v>2</v>
      </c>
      <c r="G17" s="25">
        <v>0</v>
      </c>
      <c r="H17" s="71">
        <v>56.4</v>
      </c>
      <c r="I17" s="123"/>
      <c r="J17" s="11"/>
      <c r="K17" s="11"/>
      <c r="L17" s="8"/>
      <c r="M17" s="5"/>
      <c r="N17" s="3"/>
      <c r="O17" s="3"/>
      <c r="P17" s="3"/>
      <c r="Q17" s="3"/>
      <c r="R17" s="3"/>
      <c r="S17" s="8"/>
    </row>
    <row r="18" spans="1:19" ht="15.75" thickBot="1">
      <c r="A18" s="43"/>
      <c r="B18" s="21"/>
      <c r="C18" s="23"/>
      <c r="D18" s="23"/>
      <c r="E18" s="23"/>
      <c r="F18" s="23"/>
      <c r="G18" s="44"/>
      <c r="H18" s="45"/>
      <c r="I18" s="124"/>
      <c r="L18" s="8"/>
      <c r="M18" s="5"/>
      <c r="N18" s="3"/>
      <c r="O18" s="3"/>
      <c r="P18" s="3"/>
      <c r="Q18" s="3"/>
      <c r="R18" s="3"/>
      <c r="S18" s="8"/>
    </row>
    <row r="19" spans="1:19">
      <c r="A19" s="46">
        <f>SUM(A9:A18)</f>
        <v>157</v>
      </c>
      <c r="B19" s="47"/>
      <c r="C19" s="11"/>
      <c r="D19" s="11"/>
      <c r="E19" s="11"/>
      <c r="F19" s="11"/>
      <c r="G19" s="11"/>
      <c r="H19" s="48" t="s">
        <v>1</v>
      </c>
      <c r="I19" s="49">
        <v>57</v>
      </c>
      <c r="J19" s="11"/>
      <c r="K19" s="11"/>
      <c r="L19" s="8"/>
      <c r="M19" s="5"/>
      <c r="N19" s="3"/>
      <c r="O19" s="3"/>
      <c r="P19" s="3"/>
      <c r="Q19" s="3"/>
      <c r="R19" s="3"/>
      <c r="S19" s="8"/>
    </row>
    <row r="20" spans="1:19">
      <c r="A20" s="35" t="s">
        <v>15</v>
      </c>
      <c r="B20" s="50"/>
      <c r="C20" s="50"/>
      <c r="D20" s="50"/>
      <c r="E20" s="50"/>
      <c r="F20" s="50"/>
      <c r="G20" s="50"/>
      <c r="H20" s="50"/>
      <c r="I20" s="50"/>
      <c r="J20" s="7"/>
      <c r="K20" s="7"/>
      <c r="L20" s="8"/>
      <c r="M20" s="5"/>
      <c r="N20" s="3"/>
      <c r="O20" s="3"/>
      <c r="P20" s="3"/>
      <c r="Q20" s="3"/>
      <c r="R20" s="3"/>
      <c r="S20" s="8"/>
    </row>
    <row r="21" spans="1:19">
      <c r="A21" s="50"/>
      <c r="B21" s="50"/>
      <c r="C21" s="50"/>
      <c r="D21" s="50"/>
      <c r="E21" s="50"/>
      <c r="F21" s="50"/>
      <c r="G21" s="50"/>
      <c r="H21" s="50"/>
      <c r="I21" s="50"/>
      <c r="L21" s="8"/>
      <c r="M21" s="5"/>
      <c r="N21" s="3"/>
      <c r="O21" s="3"/>
      <c r="P21" s="3"/>
      <c r="Q21" s="3"/>
      <c r="R21" s="3"/>
      <c r="S21" s="8"/>
    </row>
    <row r="22" spans="1:19">
      <c r="A22" s="50"/>
      <c r="B22" s="51"/>
      <c r="C22" s="52" t="s">
        <v>3</v>
      </c>
      <c r="D22" s="53" t="s">
        <v>4</v>
      </c>
      <c r="E22" s="52" t="s">
        <v>5</v>
      </c>
      <c r="F22" s="52" t="s">
        <v>6</v>
      </c>
      <c r="G22" s="54" t="s">
        <v>7</v>
      </c>
      <c r="H22" s="50"/>
      <c r="I22" s="50"/>
      <c r="L22" s="8"/>
      <c r="M22" s="5"/>
      <c r="N22" s="3"/>
      <c r="O22" s="3"/>
      <c r="P22" s="3"/>
      <c r="Q22" s="3"/>
      <c r="R22" s="3"/>
      <c r="S22" s="8"/>
    </row>
    <row r="23" spans="1:19">
      <c r="A23" s="50"/>
      <c r="B23" s="55" t="s">
        <v>0</v>
      </c>
      <c r="C23" s="56">
        <f>SUM(C9:C17)</f>
        <v>1</v>
      </c>
      <c r="D23" s="56">
        <f t="shared" ref="D23:G23" si="1">SUM(D9:D17)</f>
        <v>45</v>
      </c>
      <c r="E23" s="56">
        <f t="shared" si="1"/>
        <v>76</v>
      </c>
      <c r="F23" s="56">
        <f t="shared" si="1"/>
        <v>30</v>
      </c>
      <c r="G23" s="56">
        <f t="shared" si="1"/>
        <v>5</v>
      </c>
      <c r="H23" s="57"/>
      <c r="I23" s="57"/>
      <c r="M23" s="5"/>
      <c r="N23" s="3"/>
      <c r="O23" s="3"/>
      <c r="P23" s="3"/>
      <c r="Q23" s="3"/>
      <c r="R23" s="3"/>
    </row>
    <row r="24" spans="1:19">
      <c r="A24" s="50"/>
      <c r="B24" s="58" t="s">
        <v>16</v>
      </c>
      <c r="C24" s="96">
        <f>C23*100/A19</f>
        <v>0.63694267515923564</v>
      </c>
      <c r="D24" s="96">
        <f>D23*100/A19</f>
        <v>28.662420382165607</v>
      </c>
      <c r="E24" s="96">
        <f>E23*100/A19</f>
        <v>48.407643312101911</v>
      </c>
      <c r="F24" s="96">
        <f>F23*100/A19</f>
        <v>19.108280254777071</v>
      </c>
      <c r="G24" s="96">
        <f>G23*100/A19</f>
        <v>3.1847133757961785</v>
      </c>
      <c r="H24" s="57"/>
      <c r="I24" s="57"/>
      <c r="M24" s="5"/>
      <c r="N24" s="3"/>
      <c r="O24" s="3"/>
      <c r="P24" s="3"/>
      <c r="Q24" s="3"/>
      <c r="R24" s="3"/>
    </row>
    <row r="25" spans="1:19">
      <c r="A25" s="50"/>
      <c r="B25" s="84"/>
      <c r="C25" s="85"/>
      <c r="D25" s="85"/>
      <c r="E25" s="85"/>
      <c r="F25" s="85"/>
      <c r="G25" s="85"/>
      <c r="H25" s="59"/>
      <c r="I25" s="57"/>
      <c r="M25" s="8"/>
      <c r="N25" s="8"/>
      <c r="O25" s="8"/>
      <c r="P25" s="8"/>
      <c r="Q25" s="8"/>
      <c r="R25" s="8"/>
    </row>
    <row r="26" spans="1:19">
      <c r="A26" s="50"/>
      <c r="B26" s="60"/>
      <c r="C26" s="61"/>
      <c r="D26" s="61"/>
      <c r="E26" s="61"/>
      <c r="F26" s="61"/>
      <c r="G26" s="61"/>
      <c r="H26" s="59"/>
      <c r="I26" s="50"/>
      <c r="M26" s="19"/>
      <c r="N26" s="19"/>
      <c r="O26" s="19"/>
      <c r="P26" s="19"/>
      <c r="Q26" s="19"/>
      <c r="R26" s="19"/>
    </row>
    <row r="27" spans="1:19">
      <c r="B27" s="20"/>
      <c r="C27" s="13"/>
      <c r="D27" s="13"/>
      <c r="E27" s="13"/>
      <c r="F27" s="13"/>
      <c r="G27" s="13"/>
      <c r="H27" s="1"/>
      <c r="M27" s="19"/>
      <c r="N27" s="19"/>
      <c r="O27" s="19"/>
      <c r="P27" s="19"/>
      <c r="Q27" s="19"/>
      <c r="R27" s="19"/>
    </row>
    <row r="28" spans="1:19">
      <c r="B28" s="20"/>
      <c r="C28" s="13"/>
      <c r="D28" s="13"/>
      <c r="E28" s="13"/>
      <c r="F28" s="13"/>
      <c r="G28" s="13"/>
      <c r="H28" s="1"/>
      <c r="M28" s="19"/>
      <c r="N28" s="19"/>
      <c r="O28" s="19"/>
      <c r="P28" s="19"/>
      <c r="Q28" s="19"/>
      <c r="R28" s="19"/>
    </row>
    <row r="29" spans="1:19">
      <c r="A29" s="35"/>
      <c r="B29" s="60"/>
      <c r="C29" s="61"/>
      <c r="D29" s="61"/>
      <c r="E29" s="61"/>
      <c r="F29" s="61"/>
      <c r="G29" s="13"/>
      <c r="H29" s="1"/>
      <c r="M29" s="19"/>
      <c r="N29" s="19"/>
      <c r="O29" s="19"/>
      <c r="P29" s="19"/>
      <c r="Q29" s="19"/>
      <c r="R29" s="19"/>
    </row>
    <row r="30" spans="1:19" ht="15.75" thickBot="1">
      <c r="A30" s="35"/>
      <c r="B30" s="60"/>
      <c r="C30" s="61"/>
      <c r="D30" s="61"/>
      <c r="E30" s="61"/>
      <c r="F30" s="61"/>
      <c r="G30" s="13"/>
      <c r="H30" s="1"/>
      <c r="M30" s="19"/>
      <c r="N30" s="19"/>
      <c r="O30" s="19"/>
      <c r="P30" s="19"/>
      <c r="Q30" s="19"/>
      <c r="R30" s="19"/>
    </row>
    <row r="31" spans="1:19" ht="15.75" thickBot="1">
      <c r="A31" s="35"/>
      <c r="B31" s="90" t="s">
        <v>13</v>
      </c>
      <c r="C31" s="38" t="s">
        <v>18</v>
      </c>
      <c r="D31" s="62" t="s">
        <v>35</v>
      </c>
      <c r="E31" s="63" t="s">
        <v>32</v>
      </c>
      <c r="F31" s="61"/>
      <c r="G31" s="13"/>
      <c r="H31" s="1"/>
      <c r="M31" s="19"/>
      <c r="N31" s="19"/>
      <c r="O31" s="19"/>
      <c r="P31" s="19"/>
      <c r="Q31" s="19"/>
      <c r="R31" s="19"/>
    </row>
    <row r="32" spans="1:19">
      <c r="A32" s="35"/>
      <c r="B32" s="91" t="s">
        <v>20</v>
      </c>
      <c r="C32" s="88">
        <v>67.73</v>
      </c>
      <c r="D32" s="64">
        <v>55.94</v>
      </c>
      <c r="E32" s="64">
        <v>57</v>
      </c>
      <c r="F32" s="61"/>
      <c r="G32" s="13"/>
      <c r="H32" s="1"/>
      <c r="M32" s="19"/>
      <c r="N32" s="19"/>
      <c r="O32" s="19"/>
      <c r="P32" s="19"/>
      <c r="Q32" s="19"/>
      <c r="R32" s="19"/>
    </row>
    <row r="33" spans="1:18">
      <c r="A33" s="35"/>
      <c r="B33" s="92" t="s">
        <v>21</v>
      </c>
      <c r="C33" s="87">
        <v>50.26</v>
      </c>
      <c r="D33" s="87">
        <v>55.94</v>
      </c>
      <c r="E33" s="87">
        <v>57</v>
      </c>
      <c r="F33" s="61"/>
      <c r="G33" s="13"/>
      <c r="H33" s="1"/>
      <c r="M33" s="19"/>
      <c r="N33" s="19"/>
      <c r="O33" s="19"/>
      <c r="P33" s="19"/>
      <c r="Q33" s="19"/>
      <c r="R33" s="19"/>
    </row>
    <row r="34" spans="1:18">
      <c r="A34" s="35"/>
      <c r="B34" s="92" t="s">
        <v>22</v>
      </c>
      <c r="C34" s="87">
        <v>56.36</v>
      </c>
      <c r="D34" s="87">
        <v>55.94</v>
      </c>
      <c r="E34" s="87">
        <v>57</v>
      </c>
      <c r="F34" s="61"/>
      <c r="G34" s="13"/>
      <c r="H34" s="1"/>
      <c r="M34" s="19"/>
      <c r="N34" s="19"/>
      <c r="O34" s="19"/>
      <c r="P34" s="19"/>
      <c r="Q34" s="19"/>
      <c r="R34" s="19"/>
    </row>
    <row r="35" spans="1:18">
      <c r="A35" s="35"/>
      <c r="B35" s="92" t="s">
        <v>23</v>
      </c>
      <c r="C35" s="87">
        <v>51.56</v>
      </c>
      <c r="D35" s="87">
        <v>55.94</v>
      </c>
      <c r="E35" s="87">
        <v>57</v>
      </c>
      <c r="F35" s="61"/>
      <c r="G35" s="13"/>
      <c r="H35" s="1"/>
      <c r="M35" s="19"/>
      <c r="N35" s="19"/>
      <c r="O35" s="19"/>
      <c r="P35" s="19"/>
      <c r="Q35" s="19"/>
      <c r="R35" s="19"/>
    </row>
    <row r="36" spans="1:18">
      <c r="A36" s="35"/>
      <c r="B36" s="92" t="s">
        <v>24</v>
      </c>
      <c r="C36" s="87">
        <v>53.33</v>
      </c>
      <c r="D36" s="87">
        <v>55.94</v>
      </c>
      <c r="E36" s="87">
        <v>57</v>
      </c>
      <c r="F36" s="61"/>
      <c r="G36" s="13"/>
      <c r="H36" s="1"/>
      <c r="M36" s="19"/>
      <c r="N36" s="19"/>
      <c r="O36" s="19"/>
      <c r="P36" s="19"/>
      <c r="Q36" s="19"/>
      <c r="R36" s="19"/>
    </row>
    <row r="37" spans="1:18">
      <c r="A37" s="35"/>
      <c r="B37" s="92" t="s">
        <v>25</v>
      </c>
      <c r="C37" s="87">
        <v>62.88</v>
      </c>
      <c r="D37" s="87">
        <v>55.94</v>
      </c>
      <c r="E37" s="87">
        <v>57</v>
      </c>
      <c r="F37" s="61"/>
      <c r="G37" s="13"/>
      <c r="H37" s="1"/>
      <c r="M37" s="19"/>
      <c r="N37" s="19"/>
      <c r="O37" s="19"/>
      <c r="P37" s="19"/>
      <c r="Q37" s="19"/>
      <c r="R37" s="19"/>
    </row>
    <row r="38" spans="1:18">
      <c r="A38" s="35"/>
      <c r="B38" s="92" t="s">
        <v>26</v>
      </c>
      <c r="C38" s="87">
        <v>59.5</v>
      </c>
      <c r="D38" s="87">
        <v>55.94</v>
      </c>
      <c r="E38" s="87">
        <v>57</v>
      </c>
      <c r="F38" s="61"/>
      <c r="G38" s="13"/>
      <c r="H38" s="1"/>
      <c r="M38" s="19"/>
      <c r="N38" s="19"/>
      <c r="O38" s="19"/>
      <c r="P38" s="19"/>
      <c r="Q38" s="19"/>
      <c r="R38" s="19"/>
    </row>
    <row r="39" spans="1:18">
      <c r="A39" s="35"/>
      <c r="B39" s="92" t="s">
        <v>27</v>
      </c>
      <c r="C39" s="87">
        <v>48.62</v>
      </c>
      <c r="D39" s="87">
        <v>55.94</v>
      </c>
      <c r="E39" s="87">
        <v>57</v>
      </c>
      <c r="F39" s="61"/>
      <c r="G39" s="13"/>
      <c r="H39" s="1"/>
      <c r="M39" s="19"/>
      <c r="N39" s="19"/>
      <c r="O39" s="19"/>
      <c r="P39" s="19"/>
      <c r="Q39" s="19"/>
      <c r="R39" s="19"/>
    </row>
    <row r="40" spans="1:18">
      <c r="A40" s="35"/>
      <c r="B40" s="92" t="s">
        <v>28</v>
      </c>
      <c r="C40" s="87">
        <v>56.4</v>
      </c>
      <c r="D40" s="87">
        <v>55.94</v>
      </c>
      <c r="E40" s="87">
        <v>57</v>
      </c>
      <c r="F40" s="61"/>
      <c r="G40" s="13"/>
      <c r="H40" s="1"/>
      <c r="M40" s="19"/>
      <c r="N40" s="19"/>
      <c r="O40" s="19"/>
      <c r="P40" s="19"/>
      <c r="Q40" s="19"/>
      <c r="R40" s="19"/>
    </row>
    <row r="41" spans="1:18" ht="15.75" thickBot="1">
      <c r="A41" s="35"/>
      <c r="B41" s="93"/>
      <c r="C41" s="89"/>
      <c r="D41" s="66"/>
      <c r="E41" s="66"/>
      <c r="F41" s="61"/>
      <c r="G41" s="13"/>
      <c r="H41" s="1"/>
      <c r="M41" s="19"/>
      <c r="N41" s="19"/>
      <c r="O41" s="19"/>
      <c r="P41" s="19"/>
      <c r="Q41" s="19"/>
      <c r="R41" s="19"/>
    </row>
    <row r="42" spans="1:18">
      <c r="A42" s="35"/>
      <c r="B42" s="60"/>
      <c r="C42" s="61"/>
      <c r="D42" s="61"/>
      <c r="E42" s="61"/>
      <c r="F42" s="61"/>
      <c r="G42" s="13"/>
      <c r="H42" s="1"/>
      <c r="M42" s="19"/>
      <c r="N42" s="19"/>
      <c r="O42" s="19"/>
      <c r="P42" s="19"/>
      <c r="Q42" s="19"/>
      <c r="R42" s="19"/>
    </row>
    <row r="43" spans="1:18">
      <c r="B43" s="20"/>
      <c r="C43" s="13"/>
      <c r="D43" s="13"/>
      <c r="E43" s="13"/>
      <c r="F43" s="13"/>
      <c r="G43" s="13"/>
      <c r="H43" s="1"/>
      <c r="M43" s="19"/>
      <c r="N43" s="19"/>
      <c r="O43" s="19"/>
      <c r="P43" s="19"/>
      <c r="Q43" s="19"/>
      <c r="R43" s="19"/>
    </row>
    <row r="44" spans="1:18">
      <c r="B44" s="20"/>
      <c r="C44" s="13"/>
      <c r="D44" s="13"/>
      <c r="E44" s="13"/>
      <c r="F44" s="13"/>
      <c r="G44" s="13"/>
      <c r="H44" s="1"/>
      <c r="M44" s="19"/>
      <c r="N44" s="19"/>
      <c r="O44" s="19"/>
      <c r="P44" s="19"/>
      <c r="Q44" s="19"/>
      <c r="R44" s="19"/>
    </row>
    <row r="45" spans="1:18">
      <c r="B45" s="20"/>
      <c r="C45" s="13"/>
      <c r="D45" s="13"/>
      <c r="E45" s="13"/>
      <c r="F45" s="13"/>
      <c r="G45" s="13"/>
      <c r="H45" s="1"/>
      <c r="M45" s="19"/>
      <c r="N45" s="19"/>
      <c r="O45" s="19"/>
      <c r="P45" s="19"/>
      <c r="Q45" s="19"/>
      <c r="R45" s="19"/>
    </row>
    <row r="48" spans="1:18">
      <c r="A48" s="8"/>
      <c r="B48" s="8"/>
    </row>
    <row r="49" spans="1:20">
      <c r="A49" s="8"/>
      <c r="B49" s="8"/>
      <c r="L49" s="8"/>
      <c r="M49" s="8"/>
      <c r="N49" s="8"/>
      <c r="O49" s="8"/>
      <c r="P49" s="8"/>
      <c r="Q49" s="8"/>
      <c r="R49" s="8"/>
      <c r="S49" s="8"/>
      <c r="T49" s="8"/>
    </row>
    <row r="50" spans="1:20">
      <c r="A50" s="50"/>
      <c r="B50" s="67"/>
      <c r="C50" s="68"/>
      <c r="D50" s="68"/>
      <c r="E50" s="68"/>
      <c r="F50" s="68"/>
      <c r="G50" s="68"/>
      <c r="H50" s="50"/>
      <c r="I50" s="50"/>
      <c r="J50" s="50"/>
      <c r="K50" s="50"/>
      <c r="L50" s="8"/>
      <c r="M50" s="8"/>
      <c r="N50" s="8"/>
      <c r="O50" s="8"/>
      <c r="P50" s="8"/>
      <c r="Q50" s="8"/>
      <c r="R50" s="8"/>
      <c r="S50" s="8"/>
      <c r="T50" s="8"/>
    </row>
    <row r="51" spans="1:20">
      <c r="A51" s="50"/>
      <c r="B51" s="50"/>
      <c r="C51" s="50"/>
      <c r="D51" s="59"/>
      <c r="E51" s="50"/>
      <c r="F51" s="50"/>
      <c r="G51" s="50"/>
      <c r="H51" s="50"/>
      <c r="I51" s="50"/>
      <c r="J51" s="50"/>
      <c r="K51" s="50"/>
      <c r="L51" s="8"/>
      <c r="M51" s="8"/>
      <c r="N51" s="8"/>
      <c r="O51" s="8"/>
      <c r="P51" s="8"/>
      <c r="Q51" s="8"/>
      <c r="R51" s="8"/>
      <c r="S51" s="8"/>
      <c r="T51" s="8"/>
    </row>
    <row r="52" spans="1:20" ht="15.75">
      <c r="A52" s="120" t="s">
        <v>2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"/>
      <c r="M52" s="3"/>
      <c r="N52" s="5"/>
      <c r="O52" s="5"/>
      <c r="P52" s="5"/>
      <c r="Q52" s="5"/>
      <c r="R52" s="5"/>
      <c r="S52" s="8"/>
      <c r="T52" s="8"/>
    </row>
    <row r="53" spans="1:20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8"/>
      <c r="M53" s="5"/>
      <c r="N53" s="13"/>
      <c r="O53" s="13"/>
      <c r="P53" s="13"/>
      <c r="Q53" s="13"/>
      <c r="R53" s="13"/>
      <c r="S53" s="8"/>
      <c r="T53" s="8"/>
    </row>
    <row r="54" spans="1:20" ht="15.75" thickBot="1">
      <c r="A54" s="50"/>
      <c r="B54" s="15"/>
      <c r="C54" s="125"/>
      <c r="D54" s="126"/>
      <c r="E54" s="14"/>
      <c r="F54" s="125"/>
      <c r="G54" s="125"/>
      <c r="H54" s="125"/>
      <c r="I54" s="50"/>
      <c r="J54" s="50"/>
      <c r="K54" s="50"/>
      <c r="L54" s="8"/>
      <c r="M54" s="5"/>
      <c r="N54" s="6"/>
      <c r="O54" s="6"/>
      <c r="P54" s="6"/>
      <c r="Q54" s="6"/>
      <c r="R54" s="6"/>
      <c r="S54" s="8"/>
      <c r="T54" s="8"/>
    </row>
    <row r="55" spans="1:20" ht="15.75" thickBot="1">
      <c r="A55" s="15"/>
      <c r="B55" s="26" t="s">
        <v>13</v>
      </c>
      <c r="C55" s="27" t="s">
        <v>30</v>
      </c>
      <c r="D55" s="27" t="s">
        <v>9</v>
      </c>
      <c r="E55" s="28" t="s">
        <v>10</v>
      </c>
      <c r="F55" s="29" t="s">
        <v>11</v>
      </c>
      <c r="G55" s="73" t="s">
        <v>12</v>
      </c>
      <c r="H55" s="77"/>
      <c r="I55" s="78"/>
      <c r="J55" s="50"/>
      <c r="K55" s="50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15"/>
      <c r="B56" s="30" t="s">
        <v>20</v>
      </c>
      <c r="C56" s="24">
        <v>0</v>
      </c>
      <c r="D56" s="24">
        <v>1</v>
      </c>
      <c r="E56" s="25">
        <v>4</v>
      </c>
      <c r="F56" s="25">
        <v>10</v>
      </c>
      <c r="G56" s="11">
        <v>1</v>
      </c>
      <c r="H56" s="79"/>
      <c r="I56" s="11"/>
      <c r="J56" s="50"/>
      <c r="K56" s="50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15"/>
      <c r="B57" s="31" t="s">
        <v>21</v>
      </c>
      <c r="C57" s="24">
        <v>0</v>
      </c>
      <c r="D57" s="25">
        <v>1</v>
      </c>
      <c r="E57" s="25">
        <v>10</v>
      </c>
      <c r="F57" s="25">
        <v>9</v>
      </c>
      <c r="G57" s="74">
        <v>0</v>
      </c>
      <c r="H57" s="79"/>
      <c r="I57" s="11"/>
      <c r="J57" s="50"/>
      <c r="K57" s="50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15"/>
      <c r="B58" s="31" t="s">
        <v>22</v>
      </c>
      <c r="C58" s="24">
        <v>0</v>
      </c>
      <c r="D58" s="25">
        <v>0</v>
      </c>
      <c r="E58" s="25">
        <v>9</v>
      </c>
      <c r="F58" s="25">
        <v>13</v>
      </c>
      <c r="G58" s="74">
        <v>0</v>
      </c>
      <c r="H58" s="79"/>
      <c r="I58" s="11"/>
      <c r="J58" s="50"/>
      <c r="K58" s="50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15"/>
      <c r="B59" s="31" t="s">
        <v>23</v>
      </c>
      <c r="C59" s="24">
        <v>0</v>
      </c>
      <c r="D59" s="25">
        <v>1</v>
      </c>
      <c r="E59" s="25">
        <v>7</v>
      </c>
      <c r="F59" s="25">
        <v>9</v>
      </c>
      <c r="G59" s="74">
        <v>1</v>
      </c>
      <c r="H59" s="79"/>
      <c r="I59" s="11"/>
      <c r="J59" s="50"/>
      <c r="K59" s="50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15"/>
      <c r="B60" s="31" t="s">
        <v>24</v>
      </c>
      <c r="C60" s="24">
        <v>0</v>
      </c>
      <c r="D60" s="24">
        <v>1</v>
      </c>
      <c r="E60" s="24">
        <v>7</v>
      </c>
      <c r="F60" s="24">
        <v>7</v>
      </c>
      <c r="G60" s="74">
        <v>0</v>
      </c>
      <c r="H60" s="79"/>
      <c r="I60" s="11"/>
      <c r="J60" s="50"/>
      <c r="K60" s="50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50"/>
      <c r="B61" s="31" t="s">
        <v>25</v>
      </c>
      <c r="C61" s="24">
        <v>0</v>
      </c>
      <c r="D61" s="25">
        <v>0</v>
      </c>
      <c r="E61" s="25">
        <v>1</v>
      </c>
      <c r="F61" s="25">
        <v>13</v>
      </c>
      <c r="G61" s="11">
        <v>3</v>
      </c>
      <c r="H61" s="79"/>
      <c r="I61" s="11"/>
      <c r="J61" s="50"/>
      <c r="K61" s="50"/>
      <c r="L61" s="8"/>
      <c r="M61" s="5"/>
      <c r="N61" s="5"/>
      <c r="O61" s="5"/>
      <c r="P61" s="5"/>
      <c r="Q61" s="5"/>
      <c r="R61" s="5"/>
      <c r="S61" s="5"/>
      <c r="T61" s="8"/>
    </row>
    <row r="62" spans="1:20">
      <c r="A62" s="50"/>
      <c r="B62" s="31" t="s">
        <v>26</v>
      </c>
      <c r="C62" s="24">
        <v>0</v>
      </c>
      <c r="D62" s="25">
        <v>0</v>
      </c>
      <c r="E62" s="25">
        <v>2</v>
      </c>
      <c r="F62" s="25">
        <v>14</v>
      </c>
      <c r="G62" s="74">
        <v>4</v>
      </c>
      <c r="H62" s="80"/>
      <c r="I62" s="11"/>
      <c r="J62" s="50"/>
      <c r="K62" s="50"/>
      <c r="L62" s="3"/>
      <c r="M62" s="5"/>
      <c r="N62" s="5"/>
      <c r="O62" s="3"/>
      <c r="P62" s="3"/>
      <c r="Q62" s="3"/>
      <c r="R62" s="3"/>
      <c r="S62" s="3"/>
      <c r="T62" s="8"/>
    </row>
    <row r="63" spans="1:20">
      <c r="A63" s="50"/>
      <c r="B63" s="31" t="s">
        <v>27</v>
      </c>
      <c r="C63" s="24">
        <v>0</v>
      </c>
      <c r="D63" s="25">
        <v>0</v>
      </c>
      <c r="E63" s="25">
        <v>7</v>
      </c>
      <c r="F63" s="25">
        <v>12</v>
      </c>
      <c r="G63" s="74">
        <v>2</v>
      </c>
      <c r="H63" s="80"/>
      <c r="I63" s="11"/>
      <c r="J63" s="50"/>
      <c r="K63" s="50"/>
      <c r="L63" s="5"/>
      <c r="M63" s="5"/>
      <c r="N63" s="5"/>
      <c r="O63" s="3"/>
      <c r="P63" s="3"/>
      <c r="Q63" s="3"/>
      <c r="R63" s="3"/>
      <c r="S63" s="3"/>
      <c r="T63" s="8"/>
    </row>
    <row r="64" spans="1:20" ht="15.75" thickBot="1">
      <c r="A64" s="50"/>
      <c r="B64" s="32" t="s">
        <v>28</v>
      </c>
      <c r="C64" s="23">
        <v>0</v>
      </c>
      <c r="D64" s="23">
        <v>0</v>
      </c>
      <c r="E64" s="23">
        <v>2</v>
      </c>
      <c r="F64" s="23">
        <v>6</v>
      </c>
      <c r="G64" s="76">
        <v>2</v>
      </c>
      <c r="H64" s="79"/>
      <c r="I64" s="11"/>
      <c r="J64" s="50"/>
      <c r="K64" s="50"/>
      <c r="L64" s="5"/>
      <c r="M64" s="5"/>
      <c r="N64" s="5"/>
      <c r="O64" s="3"/>
      <c r="P64" s="3"/>
      <c r="Q64" s="3"/>
      <c r="R64" s="3"/>
      <c r="S64" s="3"/>
      <c r="T64" s="8"/>
    </row>
    <row r="65" spans="1:20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"/>
      <c r="M65" s="5"/>
      <c r="N65" s="5"/>
      <c r="O65" s="3"/>
      <c r="P65" s="3"/>
      <c r="Q65" s="3"/>
      <c r="R65" s="3"/>
      <c r="S65" s="3"/>
      <c r="T65" s="19"/>
    </row>
    <row r="66" spans="1:20">
      <c r="L66" s="5"/>
      <c r="M66" s="5"/>
      <c r="N66" s="5"/>
      <c r="O66" s="3"/>
      <c r="P66" s="3"/>
      <c r="Q66" s="3"/>
      <c r="R66" s="3"/>
      <c r="S66" s="3"/>
      <c r="T66" s="19"/>
    </row>
    <row r="67" spans="1:20">
      <c r="L67" s="5"/>
      <c r="M67" s="5"/>
      <c r="N67" s="5"/>
      <c r="O67" s="3"/>
      <c r="P67" s="3"/>
      <c r="Q67" s="3"/>
      <c r="R67" s="3"/>
      <c r="S67" s="3"/>
      <c r="T67" s="19"/>
    </row>
    <row r="68" spans="1:20">
      <c r="L68" s="5"/>
      <c r="M68" s="5"/>
      <c r="N68" s="5"/>
      <c r="O68" s="3"/>
      <c r="P68" s="3"/>
      <c r="Q68" s="3"/>
      <c r="R68" s="3"/>
      <c r="S68" s="3"/>
      <c r="T68" s="19"/>
    </row>
    <row r="69" spans="1:20">
      <c r="L69" s="5"/>
      <c r="M69" s="5"/>
      <c r="N69" s="5"/>
      <c r="O69" s="3"/>
      <c r="P69" s="3"/>
      <c r="Q69" s="3"/>
      <c r="R69" s="3"/>
      <c r="S69" s="3"/>
      <c r="T69" s="19"/>
    </row>
    <row r="70" spans="1:20">
      <c r="L70" s="5"/>
      <c r="M70" s="5"/>
      <c r="N70" s="5"/>
      <c r="O70" s="3"/>
      <c r="P70" s="3"/>
      <c r="Q70" s="3"/>
      <c r="R70" s="3"/>
      <c r="S70" s="3"/>
      <c r="T70" s="19"/>
    </row>
    <row r="71" spans="1:20">
      <c r="L71" s="5"/>
      <c r="M71" s="5"/>
      <c r="N71" s="5"/>
      <c r="O71" s="3"/>
      <c r="P71" s="3"/>
      <c r="Q71" s="3"/>
      <c r="R71" s="3"/>
      <c r="S71" s="3"/>
      <c r="T71" s="19"/>
    </row>
    <row r="72" spans="1:20">
      <c r="L72" s="5"/>
      <c r="M72" s="5"/>
      <c r="N72" s="5"/>
      <c r="O72" s="3"/>
      <c r="P72" s="3"/>
      <c r="Q72" s="3"/>
      <c r="R72" s="3"/>
      <c r="S72" s="3"/>
      <c r="T72" s="19"/>
    </row>
    <row r="73" spans="1:20">
      <c r="L73" s="5"/>
      <c r="M73" s="5"/>
      <c r="N73" s="5"/>
      <c r="O73" s="3"/>
      <c r="P73" s="3"/>
      <c r="Q73" s="3"/>
      <c r="R73" s="3"/>
      <c r="S73" s="3"/>
      <c r="T73" s="19"/>
    </row>
    <row r="74" spans="1:20">
      <c r="L74" s="5"/>
      <c r="M74" s="5"/>
      <c r="N74" s="5"/>
      <c r="O74" s="3"/>
      <c r="P74" s="3"/>
      <c r="Q74" s="3"/>
      <c r="R74" s="3"/>
      <c r="S74" s="3"/>
      <c r="T74" s="19"/>
    </row>
    <row r="75" spans="1:20">
      <c r="L75" s="5"/>
      <c r="M75" s="5"/>
      <c r="N75" s="5"/>
      <c r="O75" s="3"/>
      <c r="P75" s="3"/>
      <c r="Q75" s="3"/>
      <c r="R75" s="3"/>
      <c r="S75" s="3"/>
      <c r="T75" s="19"/>
    </row>
    <row r="76" spans="1:20">
      <c r="L76" s="5"/>
      <c r="M76" s="5"/>
      <c r="N76" s="5"/>
      <c r="O76" s="3"/>
      <c r="P76" s="3"/>
      <c r="Q76" s="3"/>
      <c r="R76" s="3"/>
      <c r="S76" s="3"/>
      <c r="T76" s="19"/>
    </row>
    <row r="77" spans="1:20">
      <c r="L77" s="5"/>
      <c r="M77" s="5"/>
      <c r="N77" s="5"/>
      <c r="O77" s="3"/>
      <c r="P77" s="3"/>
      <c r="Q77" s="3"/>
      <c r="R77" s="3"/>
      <c r="S77" s="3"/>
      <c r="T77" s="19"/>
    </row>
    <row r="78" spans="1:20">
      <c r="L78" s="5"/>
      <c r="M78" s="5"/>
      <c r="N78" s="5"/>
      <c r="O78" s="3"/>
      <c r="P78" s="3"/>
      <c r="Q78" s="3"/>
      <c r="R78" s="3"/>
      <c r="S78" s="3"/>
      <c r="T78" s="19"/>
    </row>
    <row r="79" spans="1:20">
      <c r="L79" s="5"/>
      <c r="M79" s="5"/>
      <c r="N79" s="5"/>
      <c r="O79" s="3"/>
      <c r="P79" s="3"/>
      <c r="Q79" s="3"/>
      <c r="R79" s="3"/>
      <c r="S79" s="3"/>
      <c r="T79" s="19"/>
    </row>
    <row r="80" spans="1:20">
      <c r="L80" s="5"/>
      <c r="M80" s="5"/>
      <c r="N80" s="5"/>
      <c r="O80" s="3"/>
      <c r="P80" s="3"/>
      <c r="Q80" s="3"/>
      <c r="R80" s="3"/>
      <c r="S80" s="3"/>
      <c r="T80" s="19"/>
    </row>
    <row r="81" spans="12:20">
      <c r="L81" s="5"/>
      <c r="M81" s="5"/>
      <c r="N81" s="5"/>
      <c r="O81" s="3"/>
      <c r="P81" s="3"/>
      <c r="Q81" s="3"/>
      <c r="R81" s="3"/>
      <c r="S81" s="3"/>
      <c r="T81" s="19"/>
    </row>
    <row r="82" spans="12:20">
      <c r="L82" s="5"/>
      <c r="M82" s="5"/>
      <c r="N82" s="5"/>
      <c r="O82" s="3"/>
      <c r="P82" s="3"/>
      <c r="Q82" s="3"/>
      <c r="R82" s="3"/>
      <c r="S82" s="3"/>
      <c r="T82" s="19"/>
    </row>
    <row r="83" spans="12:20">
      <c r="L83" s="5"/>
      <c r="M83" s="5"/>
      <c r="N83" s="5"/>
      <c r="O83" s="3"/>
      <c r="P83" s="3"/>
      <c r="Q83" s="3"/>
      <c r="R83" s="3"/>
      <c r="S83" s="3"/>
      <c r="T83" s="19"/>
    </row>
    <row r="84" spans="12:20">
      <c r="L84" s="5"/>
      <c r="M84" s="5"/>
      <c r="N84" s="5"/>
      <c r="O84" s="3"/>
      <c r="P84" s="3"/>
      <c r="Q84" s="3"/>
      <c r="R84" s="3"/>
      <c r="S84" s="3"/>
      <c r="T84" s="19"/>
    </row>
    <row r="85" spans="12:20">
      <c r="L85" s="5"/>
      <c r="M85" s="5"/>
      <c r="N85" s="5"/>
      <c r="O85" s="3"/>
      <c r="P85" s="3"/>
      <c r="Q85" s="3"/>
      <c r="R85" s="3"/>
      <c r="S85" s="3"/>
      <c r="T85" s="19"/>
    </row>
    <row r="86" spans="12:20">
      <c r="L86" s="5"/>
      <c r="M86" s="5"/>
      <c r="N86" s="5"/>
      <c r="O86" s="3"/>
      <c r="P86" s="3"/>
      <c r="Q86" s="3"/>
      <c r="R86" s="3"/>
      <c r="S86" s="3"/>
      <c r="T86" s="19"/>
    </row>
    <row r="87" spans="12:20">
      <c r="L87" s="5"/>
      <c r="M87" s="5"/>
      <c r="N87" s="5"/>
      <c r="O87" s="3"/>
      <c r="P87" s="3"/>
      <c r="Q87" s="3"/>
      <c r="R87" s="3"/>
      <c r="S87" s="3"/>
      <c r="T87" s="19"/>
    </row>
    <row r="88" spans="12:20">
      <c r="L88" s="5"/>
      <c r="M88" s="5"/>
      <c r="N88" s="5"/>
      <c r="O88" s="3"/>
      <c r="P88" s="3"/>
      <c r="Q88" s="3"/>
      <c r="R88" s="3"/>
      <c r="S88" s="3"/>
      <c r="T88" s="19"/>
    </row>
    <row r="89" spans="12:20">
      <c r="L89" s="5"/>
      <c r="M89" s="5"/>
      <c r="N89" s="5"/>
      <c r="O89" s="3"/>
      <c r="P89" s="3"/>
      <c r="Q89" s="3"/>
      <c r="R89" s="3"/>
      <c r="S89" s="3"/>
      <c r="T89" s="19"/>
    </row>
    <row r="90" spans="12:20">
      <c r="L90" s="5"/>
      <c r="M90" s="5"/>
      <c r="N90" s="5"/>
      <c r="O90" s="3"/>
      <c r="P90" s="3"/>
      <c r="Q90" s="3"/>
      <c r="R90" s="3"/>
      <c r="S90" s="3"/>
      <c r="T90" s="19"/>
    </row>
    <row r="91" spans="12:20">
      <c r="L91" s="5"/>
      <c r="M91" s="5"/>
      <c r="N91" s="5"/>
      <c r="O91" s="3"/>
      <c r="P91" s="3"/>
      <c r="Q91" s="3"/>
      <c r="R91" s="3"/>
      <c r="S91" s="3"/>
      <c r="T91" s="19"/>
    </row>
    <row r="92" spans="12:20">
      <c r="L92" s="5"/>
      <c r="M92" s="5"/>
      <c r="N92" s="5"/>
      <c r="O92" s="3"/>
      <c r="P92" s="3"/>
      <c r="Q92" s="3"/>
      <c r="R92" s="3"/>
      <c r="S92" s="3"/>
      <c r="T92" s="19"/>
    </row>
    <row r="93" spans="12:20">
      <c r="L93" s="5"/>
      <c r="M93" s="5"/>
      <c r="N93" s="5"/>
      <c r="O93" s="3"/>
      <c r="P93" s="3"/>
      <c r="Q93" s="3"/>
      <c r="R93" s="3"/>
      <c r="S93" s="3"/>
      <c r="T93" s="19"/>
    </row>
    <row r="94" spans="12:20">
      <c r="L94" s="5"/>
      <c r="M94" s="5"/>
      <c r="N94" s="5"/>
      <c r="O94" s="3"/>
      <c r="P94" s="3"/>
      <c r="Q94" s="3"/>
      <c r="R94" s="3"/>
      <c r="S94" s="3"/>
      <c r="T94" s="19"/>
    </row>
    <row r="95" spans="12:20">
      <c r="L95" s="5"/>
      <c r="M95" s="5"/>
      <c r="N95" s="5"/>
      <c r="O95" s="3"/>
      <c r="P95" s="3"/>
      <c r="Q95" s="3"/>
      <c r="R95" s="3"/>
      <c r="S95" s="3"/>
      <c r="T95" s="19"/>
    </row>
    <row r="96" spans="12:20">
      <c r="L96" s="8"/>
      <c r="M96" s="5"/>
      <c r="N96" s="5"/>
      <c r="O96" s="3"/>
      <c r="P96" s="3"/>
      <c r="Q96" s="3"/>
      <c r="R96" s="3"/>
      <c r="S96" s="3"/>
      <c r="T96" s="8"/>
    </row>
    <row r="97" spans="1:20">
      <c r="L97" s="19"/>
      <c r="M97" s="5"/>
      <c r="N97" s="5"/>
      <c r="O97" s="3"/>
      <c r="P97" s="3"/>
      <c r="Q97" s="3"/>
      <c r="R97" s="3"/>
      <c r="S97" s="3"/>
      <c r="T97" s="19"/>
    </row>
    <row r="98" spans="1:20">
      <c r="L98" s="8"/>
      <c r="M98" s="5"/>
      <c r="N98" s="3"/>
      <c r="O98" s="3"/>
      <c r="P98" s="3"/>
      <c r="Q98" s="8"/>
      <c r="R98" s="8"/>
      <c r="S98" s="8"/>
      <c r="T98" s="8"/>
    </row>
    <row r="99" spans="1:20">
      <c r="L99" s="8"/>
      <c r="M99" s="8"/>
      <c r="N99" s="8"/>
      <c r="O99" s="8"/>
      <c r="P99" s="8"/>
      <c r="Q99" s="8"/>
      <c r="R99" s="8"/>
      <c r="S99" s="8"/>
      <c r="T99" s="8"/>
    </row>
    <row r="100" spans="1:20">
      <c r="L100" s="8"/>
      <c r="M100" s="8"/>
      <c r="N100" s="8"/>
      <c r="O100" s="8"/>
      <c r="P100" s="8"/>
      <c r="Q100" s="8"/>
      <c r="R100" s="8"/>
      <c r="S100" s="8"/>
      <c r="T100" s="8"/>
    </row>
    <row r="102" spans="1:20" ht="23.25">
      <c r="A102" s="116" t="s">
        <v>31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1:20" ht="23.25">
      <c r="L103" s="9"/>
    </row>
    <row r="105" spans="1:20" ht="18.75">
      <c r="A105" s="117" t="s">
        <v>29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8"/>
      <c r="M105" s="8"/>
      <c r="N105" s="8"/>
      <c r="O105" s="8"/>
      <c r="P105" s="8"/>
      <c r="Q105" s="8"/>
      <c r="R105" s="8"/>
      <c r="S105" s="8"/>
    </row>
    <row r="106" spans="1:20" ht="18.75">
      <c r="A106" s="35"/>
      <c r="B106" s="35"/>
      <c r="C106" s="35"/>
      <c r="D106" s="35"/>
      <c r="E106" s="35"/>
      <c r="F106" s="35"/>
      <c r="G106" s="35"/>
      <c r="H106" s="35"/>
      <c r="I106" s="35"/>
      <c r="L106" s="18"/>
      <c r="M106" s="8"/>
      <c r="N106" s="8"/>
      <c r="O106" s="8"/>
      <c r="P106" s="8"/>
      <c r="Q106" s="8"/>
      <c r="R106" s="8"/>
      <c r="S106" s="8"/>
    </row>
    <row r="107" spans="1:20" ht="15.75" thickBot="1">
      <c r="A107" s="35"/>
      <c r="B107" s="35"/>
      <c r="C107" s="35"/>
      <c r="D107" s="35"/>
      <c r="E107" s="35"/>
      <c r="F107" s="35"/>
      <c r="G107" s="35"/>
      <c r="H107" s="35"/>
      <c r="I107" s="35"/>
      <c r="L107" s="8"/>
      <c r="M107" s="8"/>
      <c r="N107" s="8"/>
      <c r="O107" s="8"/>
      <c r="P107" s="8"/>
      <c r="Q107" s="8"/>
      <c r="R107" s="8"/>
      <c r="S107" s="8"/>
    </row>
    <row r="108" spans="1:20" ht="15.75" thickBot="1">
      <c r="A108" s="35"/>
      <c r="B108" s="11"/>
      <c r="C108" s="33"/>
      <c r="D108" s="33"/>
      <c r="E108" s="33"/>
      <c r="F108" s="33"/>
      <c r="G108" s="34"/>
      <c r="H108" s="118" t="s">
        <v>17</v>
      </c>
      <c r="I108" s="119"/>
      <c r="J108" s="16"/>
      <c r="K108" s="16"/>
      <c r="L108" s="8"/>
      <c r="M108" s="5"/>
      <c r="N108" s="5"/>
      <c r="O108" s="5"/>
      <c r="P108" s="5"/>
      <c r="Q108" s="5"/>
      <c r="R108" s="5"/>
      <c r="S108" s="8"/>
    </row>
    <row r="109" spans="1:20" ht="15.75" thickBot="1">
      <c r="A109" s="26" t="s">
        <v>8</v>
      </c>
      <c r="B109" s="27" t="s">
        <v>13</v>
      </c>
      <c r="C109" s="36" t="s">
        <v>3</v>
      </c>
      <c r="D109" s="37" t="s">
        <v>4</v>
      </c>
      <c r="E109" s="36" t="s">
        <v>5</v>
      </c>
      <c r="F109" s="36" t="s">
        <v>6</v>
      </c>
      <c r="G109" s="38" t="s">
        <v>7</v>
      </c>
      <c r="H109" s="27" t="s">
        <v>13</v>
      </c>
      <c r="I109" s="39" t="s">
        <v>14</v>
      </c>
      <c r="J109" s="5"/>
      <c r="K109" s="5"/>
      <c r="L109" s="8"/>
      <c r="M109" s="5"/>
      <c r="N109" s="3"/>
      <c r="O109" s="3"/>
      <c r="P109" s="3"/>
      <c r="Q109" s="3"/>
      <c r="R109" s="3"/>
      <c r="S109" s="8"/>
    </row>
    <row r="110" spans="1:20">
      <c r="A110" s="40">
        <f t="shared" ref="A110:A114" si="2">SUM(C110:G110)</f>
        <v>15</v>
      </c>
      <c r="B110" s="41" t="s">
        <v>20</v>
      </c>
      <c r="C110" s="24">
        <v>0</v>
      </c>
      <c r="D110" s="24">
        <v>2</v>
      </c>
      <c r="E110" s="24">
        <v>3</v>
      </c>
      <c r="F110" s="24">
        <v>3</v>
      </c>
      <c r="G110" s="25">
        <v>7</v>
      </c>
      <c r="H110" s="71">
        <v>76.33</v>
      </c>
      <c r="I110" s="122">
        <f>8270/A120</f>
        <v>52.675159235668787</v>
      </c>
      <c r="J110" s="11"/>
      <c r="K110" s="11"/>
      <c r="L110" s="8"/>
      <c r="M110" s="5"/>
      <c r="N110" s="3"/>
      <c r="O110" s="3"/>
      <c r="P110" s="3"/>
      <c r="Q110" s="3"/>
      <c r="R110" s="3"/>
      <c r="S110" s="8"/>
    </row>
    <row r="111" spans="1:20">
      <c r="A111" s="40">
        <f t="shared" si="2"/>
        <v>19</v>
      </c>
      <c r="B111" s="41" t="s">
        <v>21</v>
      </c>
      <c r="C111" s="24">
        <v>5</v>
      </c>
      <c r="D111" s="24">
        <v>7</v>
      </c>
      <c r="E111" s="24">
        <v>4</v>
      </c>
      <c r="F111" s="24">
        <v>2</v>
      </c>
      <c r="G111" s="25">
        <v>1</v>
      </c>
      <c r="H111" s="71">
        <v>41.68</v>
      </c>
      <c r="I111" s="123"/>
      <c r="J111" s="11"/>
      <c r="K111" s="11"/>
      <c r="L111" s="8"/>
      <c r="M111" s="5"/>
      <c r="N111" s="3"/>
      <c r="O111" s="3"/>
      <c r="P111" s="3"/>
      <c r="Q111" s="3"/>
      <c r="R111" s="3"/>
      <c r="S111" s="8"/>
    </row>
    <row r="112" spans="1:20">
      <c r="A112" s="40">
        <f t="shared" si="2"/>
        <v>22</v>
      </c>
      <c r="B112" s="41" t="s">
        <v>22</v>
      </c>
      <c r="C112" s="24">
        <v>2</v>
      </c>
      <c r="D112" s="24">
        <v>10</v>
      </c>
      <c r="E112" s="24">
        <v>6</v>
      </c>
      <c r="F112" s="24">
        <v>1</v>
      </c>
      <c r="G112" s="25">
        <v>3</v>
      </c>
      <c r="H112" s="71">
        <v>46.36</v>
      </c>
      <c r="I112" s="123"/>
      <c r="J112" s="11"/>
      <c r="K112" s="11"/>
      <c r="L112" s="8"/>
      <c r="M112" s="5"/>
      <c r="N112" s="3"/>
      <c r="O112" s="3"/>
      <c r="P112" s="3"/>
      <c r="Q112" s="3"/>
      <c r="R112" s="3"/>
      <c r="S112" s="8"/>
    </row>
    <row r="113" spans="1:19">
      <c r="A113" s="40">
        <f t="shared" si="2"/>
        <v>19</v>
      </c>
      <c r="B113" s="42" t="s">
        <v>23</v>
      </c>
      <c r="C113" s="24">
        <v>3</v>
      </c>
      <c r="D113" s="24">
        <v>8</v>
      </c>
      <c r="E113" s="24">
        <v>3</v>
      </c>
      <c r="F113" s="24">
        <v>4</v>
      </c>
      <c r="G113" s="25">
        <v>1</v>
      </c>
      <c r="H113" s="71">
        <v>47.37</v>
      </c>
      <c r="I113" s="123"/>
      <c r="J113" s="11"/>
      <c r="K113" s="11"/>
      <c r="L113" s="8"/>
      <c r="M113" s="5"/>
      <c r="N113" s="3"/>
      <c r="O113" s="3"/>
      <c r="P113" s="3"/>
      <c r="Q113" s="3"/>
      <c r="R113" s="3"/>
      <c r="S113" s="8"/>
    </row>
    <row r="114" spans="1:19">
      <c r="A114" s="40">
        <f t="shared" si="2"/>
        <v>15</v>
      </c>
      <c r="B114" s="42" t="s">
        <v>24</v>
      </c>
      <c r="C114" s="24">
        <v>5</v>
      </c>
      <c r="D114" s="24">
        <v>3</v>
      </c>
      <c r="E114" s="24">
        <v>2</v>
      </c>
      <c r="F114" s="24">
        <v>4</v>
      </c>
      <c r="G114" s="24">
        <v>1</v>
      </c>
      <c r="H114" s="71">
        <v>46.07</v>
      </c>
      <c r="I114" s="123"/>
      <c r="J114" s="11"/>
      <c r="K114" s="11"/>
      <c r="L114" s="8"/>
      <c r="M114" s="5"/>
      <c r="N114" s="3"/>
      <c r="O114" s="3"/>
      <c r="P114" s="3"/>
      <c r="Q114" s="3"/>
      <c r="R114" s="3"/>
      <c r="S114" s="8"/>
    </row>
    <row r="115" spans="1:19">
      <c r="A115" s="40">
        <f>SUM(C115:G115)</f>
        <v>17</v>
      </c>
      <c r="B115" s="41" t="s">
        <v>25</v>
      </c>
      <c r="C115" s="24">
        <v>1</v>
      </c>
      <c r="D115" s="24">
        <v>4</v>
      </c>
      <c r="E115" s="24">
        <v>4</v>
      </c>
      <c r="F115" s="24">
        <v>7</v>
      </c>
      <c r="G115" s="25">
        <v>1</v>
      </c>
      <c r="H115" s="71">
        <v>60.82</v>
      </c>
      <c r="I115" s="123"/>
      <c r="J115" s="11"/>
      <c r="K115" s="11"/>
      <c r="L115" s="8"/>
      <c r="M115" s="5"/>
      <c r="N115" s="3"/>
      <c r="O115" s="3"/>
      <c r="P115" s="3"/>
      <c r="Q115" s="3"/>
      <c r="R115" s="3"/>
      <c r="S115" s="8"/>
    </row>
    <row r="116" spans="1:19">
      <c r="A116" s="40">
        <f>SUM(C116:G116)</f>
        <v>20</v>
      </c>
      <c r="B116" s="41" t="s">
        <v>26</v>
      </c>
      <c r="C116" s="24">
        <v>1</v>
      </c>
      <c r="D116" s="24">
        <v>2</v>
      </c>
      <c r="E116" s="24">
        <v>8</v>
      </c>
      <c r="F116" s="24">
        <v>7</v>
      </c>
      <c r="G116" s="25">
        <v>2</v>
      </c>
      <c r="H116" s="71">
        <v>64.95</v>
      </c>
      <c r="I116" s="123"/>
      <c r="J116" s="11"/>
      <c r="K116" s="11"/>
      <c r="L116" s="8"/>
      <c r="M116" s="5"/>
      <c r="N116" s="3"/>
      <c r="O116" s="3"/>
      <c r="P116" s="3"/>
      <c r="Q116" s="3"/>
      <c r="R116" s="3"/>
      <c r="S116" s="8"/>
    </row>
    <row r="117" spans="1:19">
      <c r="A117" s="40">
        <f>SUM(C117:G117)</f>
        <v>20</v>
      </c>
      <c r="B117" s="41" t="s">
        <v>27</v>
      </c>
      <c r="C117" s="24">
        <v>2</v>
      </c>
      <c r="D117" s="24">
        <v>9</v>
      </c>
      <c r="E117" s="24">
        <v>7</v>
      </c>
      <c r="F117" s="24">
        <v>2</v>
      </c>
      <c r="G117" s="25">
        <v>0</v>
      </c>
      <c r="H117" s="71">
        <v>44.75</v>
      </c>
      <c r="I117" s="123"/>
      <c r="J117" s="11"/>
      <c r="K117" s="11"/>
      <c r="L117" s="8"/>
      <c r="M117" s="5"/>
      <c r="N117" s="3"/>
      <c r="O117" s="3"/>
      <c r="P117" s="3"/>
      <c r="Q117" s="3"/>
      <c r="R117" s="3"/>
      <c r="S117" s="8"/>
    </row>
    <row r="118" spans="1:19">
      <c r="A118" s="40">
        <f>SUM(C118:G118)</f>
        <v>10</v>
      </c>
      <c r="B118" s="42" t="s">
        <v>28</v>
      </c>
      <c r="C118" s="24">
        <v>2</v>
      </c>
      <c r="D118" s="24">
        <v>2</v>
      </c>
      <c r="E118" s="24">
        <v>3</v>
      </c>
      <c r="F118" s="24">
        <v>3</v>
      </c>
      <c r="G118" s="25">
        <v>0</v>
      </c>
      <c r="H118" s="71">
        <v>49.4</v>
      </c>
      <c r="I118" s="123"/>
      <c r="J118" s="11"/>
      <c r="K118" s="11"/>
      <c r="L118" s="8"/>
      <c r="M118" s="5"/>
      <c r="N118" s="3"/>
      <c r="O118" s="3"/>
      <c r="P118" s="3"/>
      <c r="Q118" s="3"/>
      <c r="R118" s="3"/>
      <c r="S118" s="8"/>
    </row>
    <row r="119" spans="1:19" ht="15.75" thickBot="1">
      <c r="A119" s="43"/>
      <c r="B119" s="21"/>
      <c r="C119" s="23"/>
      <c r="D119" s="23"/>
      <c r="E119" s="23"/>
      <c r="F119" s="23"/>
      <c r="G119" s="44"/>
      <c r="H119" s="72"/>
      <c r="I119" s="124"/>
      <c r="J119" s="11"/>
      <c r="K119" s="11"/>
      <c r="L119" s="8"/>
      <c r="M119" s="5"/>
      <c r="N119" s="3"/>
      <c r="O119" s="3"/>
      <c r="P119" s="3"/>
      <c r="Q119" s="3"/>
      <c r="R119" s="3"/>
      <c r="S119" s="8"/>
    </row>
    <row r="120" spans="1:19">
      <c r="A120" s="46">
        <f>SUM(A110:A119)</f>
        <v>157</v>
      </c>
      <c r="B120" s="47"/>
      <c r="C120" s="11"/>
      <c r="D120" s="11"/>
      <c r="E120" s="11"/>
      <c r="F120" s="11"/>
      <c r="G120" s="11"/>
      <c r="H120" s="48" t="s">
        <v>1</v>
      </c>
      <c r="I120" s="49">
        <v>47</v>
      </c>
      <c r="J120" s="7"/>
      <c r="K120" s="7"/>
    </row>
    <row r="121" spans="1:19">
      <c r="A121" s="35" t="s">
        <v>15</v>
      </c>
      <c r="B121" s="35"/>
      <c r="C121" s="35"/>
      <c r="D121" s="35"/>
      <c r="E121" s="35"/>
      <c r="F121" s="35"/>
      <c r="G121" s="35"/>
      <c r="H121" s="69"/>
      <c r="I121" s="70"/>
    </row>
    <row r="124" spans="1:19">
      <c r="B124" s="51"/>
      <c r="C124" s="52" t="s">
        <v>3</v>
      </c>
      <c r="D124" s="53" t="s">
        <v>4</v>
      </c>
      <c r="E124" s="52" t="s">
        <v>5</v>
      </c>
      <c r="F124" s="52" t="s">
        <v>6</v>
      </c>
      <c r="G124" s="54" t="s">
        <v>7</v>
      </c>
      <c r="H124" s="50"/>
    </row>
    <row r="125" spans="1:19">
      <c r="B125" s="55" t="s">
        <v>0</v>
      </c>
      <c r="C125" s="56">
        <f>SUM(C110:C119)</f>
        <v>21</v>
      </c>
      <c r="D125" s="56">
        <f>SUM(D110:D119)</f>
        <v>47</v>
      </c>
      <c r="E125" s="56">
        <f>SUM(E110:E119)</f>
        <v>40</v>
      </c>
      <c r="F125" s="56">
        <f>SUM(F110:F119)</f>
        <v>33</v>
      </c>
      <c r="G125" s="56">
        <f>SUM(G110:G119)</f>
        <v>16</v>
      </c>
      <c r="H125" s="50"/>
      <c r="I125" s="10"/>
    </row>
    <row r="126" spans="1:19">
      <c r="A126" s="2"/>
      <c r="B126" s="58" t="s">
        <v>16</v>
      </c>
      <c r="C126" s="96">
        <f>C125*100/A120</f>
        <v>13.375796178343949</v>
      </c>
      <c r="D126" s="96">
        <f>D125*100/A120</f>
        <v>29.936305732484076</v>
      </c>
      <c r="E126" s="96">
        <f>E125*100/A120</f>
        <v>25.477707006369428</v>
      </c>
      <c r="F126" s="96">
        <f>F125*100/A120</f>
        <v>21.019108280254777</v>
      </c>
      <c r="G126" s="96">
        <f>G125*100/A120</f>
        <v>10.19108280254777</v>
      </c>
      <c r="H126" s="50"/>
      <c r="I126" s="10"/>
    </row>
    <row r="127" spans="1:19">
      <c r="A127" s="8"/>
      <c r="B127" s="84"/>
      <c r="C127" s="97"/>
      <c r="D127" s="97"/>
      <c r="E127" s="97"/>
      <c r="F127" s="97"/>
      <c r="G127" s="97"/>
      <c r="H127" s="50"/>
      <c r="I127" s="10"/>
    </row>
    <row r="128" spans="1:19">
      <c r="B128" s="50"/>
      <c r="C128" s="98"/>
      <c r="D128" s="98"/>
      <c r="E128" s="98"/>
      <c r="F128" s="98"/>
      <c r="G128" s="98"/>
      <c r="H128" s="50"/>
    </row>
    <row r="129" spans="2:8">
      <c r="B129" s="50"/>
      <c r="C129" s="98"/>
      <c r="D129" s="98"/>
      <c r="E129" s="98"/>
      <c r="F129" s="98"/>
      <c r="G129" s="98"/>
      <c r="H129" s="50"/>
    </row>
    <row r="130" spans="2:8">
      <c r="B130" s="50"/>
      <c r="C130" s="50"/>
      <c r="D130" s="50"/>
      <c r="E130" s="50"/>
      <c r="F130" s="50"/>
      <c r="G130" s="50"/>
      <c r="H130" s="50"/>
    </row>
    <row r="131" spans="2:8">
      <c r="B131" s="50"/>
      <c r="C131" s="50"/>
      <c r="D131" s="50"/>
      <c r="E131" s="50"/>
      <c r="F131" s="50"/>
      <c r="G131" s="50"/>
      <c r="H131" s="50"/>
    </row>
    <row r="132" spans="2:8" ht="15.75" thickBot="1">
      <c r="B132" s="50"/>
      <c r="C132" s="50"/>
      <c r="D132" s="50"/>
      <c r="E132" s="50"/>
      <c r="F132" s="50"/>
      <c r="G132" s="50"/>
      <c r="H132" s="50"/>
    </row>
    <row r="133" spans="2:8" ht="15.75" thickBot="1">
      <c r="B133" s="26" t="s">
        <v>13</v>
      </c>
      <c r="C133" s="36" t="s">
        <v>18</v>
      </c>
      <c r="D133" s="62" t="s">
        <v>34</v>
      </c>
      <c r="E133" s="63" t="s">
        <v>33</v>
      </c>
      <c r="F133" s="50"/>
      <c r="G133" s="50"/>
      <c r="H133" s="50"/>
    </row>
    <row r="134" spans="2:8">
      <c r="B134" s="30" t="s">
        <v>20</v>
      </c>
      <c r="C134" s="71">
        <v>76.33</v>
      </c>
      <c r="D134" s="64">
        <v>52.68</v>
      </c>
      <c r="E134" s="94">
        <v>47</v>
      </c>
      <c r="F134" s="50"/>
      <c r="G134" s="50"/>
      <c r="H134" s="50"/>
    </row>
    <row r="135" spans="2:8">
      <c r="B135" s="31" t="s">
        <v>21</v>
      </c>
      <c r="C135" s="71">
        <v>41.68</v>
      </c>
      <c r="D135" s="65">
        <v>52.68</v>
      </c>
      <c r="E135" s="95">
        <v>47</v>
      </c>
      <c r="F135" s="50"/>
      <c r="G135" s="50"/>
      <c r="H135" s="50"/>
    </row>
    <row r="136" spans="2:8">
      <c r="B136" s="31" t="s">
        <v>22</v>
      </c>
      <c r="C136" s="71">
        <v>46.36</v>
      </c>
      <c r="D136" s="65">
        <v>52.68</v>
      </c>
      <c r="E136" s="95">
        <v>47</v>
      </c>
      <c r="F136" s="50"/>
      <c r="G136" s="50"/>
      <c r="H136" s="50"/>
    </row>
    <row r="137" spans="2:8">
      <c r="B137" s="31" t="s">
        <v>23</v>
      </c>
      <c r="C137" s="71">
        <v>47.37</v>
      </c>
      <c r="D137" s="65">
        <v>52.68</v>
      </c>
      <c r="E137" s="95">
        <v>47</v>
      </c>
      <c r="F137" s="50"/>
      <c r="G137" s="50"/>
      <c r="H137" s="50"/>
    </row>
    <row r="138" spans="2:8">
      <c r="B138" s="31" t="s">
        <v>24</v>
      </c>
      <c r="C138" s="71">
        <v>46.07</v>
      </c>
      <c r="D138" s="65">
        <v>52.68</v>
      </c>
      <c r="E138" s="95">
        <v>47</v>
      </c>
      <c r="F138" s="50"/>
      <c r="G138" s="50"/>
      <c r="H138" s="50"/>
    </row>
    <row r="139" spans="2:8">
      <c r="B139" s="31" t="s">
        <v>25</v>
      </c>
      <c r="C139" s="71">
        <v>60.82</v>
      </c>
      <c r="D139" s="65">
        <v>52.68</v>
      </c>
      <c r="E139" s="95">
        <v>47</v>
      </c>
      <c r="F139" s="50"/>
      <c r="G139" s="50"/>
      <c r="H139" s="50"/>
    </row>
    <row r="140" spans="2:8">
      <c r="B140" s="31" t="s">
        <v>26</v>
      </c>
      <c r="C140" s="71">
        <v>64.95</v>
      </c>
      <c r="D140" s="65">
        <v>52.68</v>
      </c>
      <c r="E140" s="95">
        <v>47</v>
      </c>
      <c r="F140" s="50"/>
      <c r="G140" s="50"/>
      <c r="H140" s="50"/>
    </row>
    <row r="141" spans="2:8">
      <c r="B141" s="31" t="s">
        <v>27</v>
      </c>
      <c r="C141" s="71">
        <v>44.75</v>
      </c>
      <c r="D141" s="65">
        <v>52.68</v>
      </c>
      <c r="E141" s="95">
        <v>47</v>
      </c>
      <c r="F141" s="50"/>
      <c r="G141" s="50"/>
      <c r="H141" s="50"/>
    </row>
    <row r="142" spans="2:8">
      <c r="B142" s="31" t="s">
        <v>28</v>
      </c>
      <c r="C142" s="71">
        <v>49.4</v>
      </c>
      <c r="D142" s="65">
        <v>52.68</v>
      </c>
      <c r="E142" s="95">
        <v>47</v>
      </c>
      <c r="F142" s="50"/>
      <c r="G142" s="50"/>
      <c r="H142" s="50"/>
    </row>
    <row r="143" spans="2:8" ht="15.75" thickBot="1">
      <c r="B143" s="32"/>
      <c r="C143" s="72"/>
      <c r="D143" s="66"/>
      <c r="E143" s="66"/>
      <c r="F143" s="50"/>
      <c r="G143" s="50"/>
      <c r="H143" s="50"/>
    </row>
    <row r="144" spans="2:8">
      <c r="B144" s="50"/>
      <c r="C144" s="50"/>
      <c r="D144" s="50"/>
      <c r="E144" s="50"/>
      <c r="F144" s="50"/>
      <c r="G144" s="50"/>
      <c r="H144" s="50"/>
    </row>
    <row r="148" spans="1:19">
      <c r="D148" s="1"/>
      <c r="L148" s="8"/>
      <c r="M148" s="8"/>
      <c r="N148" s="8"/>
      <c r="O148" s="8"/>
      <c r="P148" s="8"/>
      <c r="Q148" s="8"/>
      <c r="R148" s="8"/>
      <c r="S148" s="8"/>
    </row>
    <row r="149" spans="1:19" ht="15.75">
      <c r="A149" s="127" t="s">
        <v>2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8"/>
      <c r="M149" s="8"/>
      <c r="N149" s="8"/>
      <c r="O149" s="8"/>
      <c r="P149" s="8"/>
      <c r="Q149" s="8"/>
      <c r="R149" s="8"/>
      <c r="S149" s="8"/>
    </row>
    <row r="150" spans="1:19">
      <c r="F150" s="8"/>
      <c r="G150" s="8"/>
      <c r="L150" s="8"/>
      <c r="M150" s="8"/>
      <c r="N150" s="8"/>
      <c r="O150" s="8"/>
      <c r="P150" s="8"/>
      <c r="Q150" s="8"/>
      <c r="R150" s="8"/>
      <c r="S150" s="8"/>
    </row>
    <row r="151" spans="1:19" ht="16.5" thickBot="1">
      <c r="A151" s="35"/>
      <c r="B151" s="11"/>
      <c r="C151" s="125"/>
      <c r="D151" s="125"/>
      <c r="E151" s="14"/>
      <c r="F151" s="125"/>
      <c r="G151" s="125"/>
      <c r="H151" s="35"/>
      <c r="I151" s="35"/>
      <c r="L151" s="12"/>
      <c r="M151" s="8"/>
      <c r="N151" s="8"/>
      <c r="O151" s="8"/>
      <c r="P151" s="8"/>
      <c r="Q151" s="8"/>
      <c r="R151" s="8"/>
      <c r="S151" s="8"/>
    </row>
    <row r="152" spans="1:19" ht="15.75" thickBot="1">
      <c r="A152" s="11"/>
      <c r="B152" s="26" t="s">
        <v>13</v>
      </c>
      <c r="C152" s="27" t="s">
        <v>30</v>
      </c>
      <c r="D152" s="27" t="s">
        <v>9</v>
      </c>
      <c r="E152" s="28" t="s">
        <v>10</v>
      </c>
      <c r="F152" s="29" t="s">
        <v>11</v>
      </c>
      <c r="G152" s="73" t="s">
        <v>12</v>
      </c>
      <c r="H152" s="77"/>
      <c r="I152" s="35"/>
      <c r="L152" s="8"/>
      <c r="M152" s="3"/>
      <c r="N152" s="5"/>
      <c r="O152" s="5"/>
      <c r="P152" s="5"/>
      <c r="Q152" s="5"/>
      <c r="R152" s="5"/>
      <c r="S152" s="8"/>
    </row>
    <row r="153" spans="1:19">
      <c r="A153" s="11"/>
      <c r="B153" s="30" t="s">
        <v>20</v>
      </c>
      <c r="C153" s="24">
        <v>0</v>
      </c>
      <c r="D153" s="24">
        <v>0</v>
      </c>
      <c r="E153" s="25">
        <v>2</v>
      </c>
      <c r="F153" s="25">
        <v>14</v>
      </c>
      <c r="G153" s="11">
        <v>0</v>
      </c>
      <c r="H153" s="79"/>
      <c r="I153" s="35"/>
      <c r="L153" s="8"/>
      <c r="M153" s="5"/>
      <c r="N153" s="13"/>
      <c r="O153" s="13"/>
      <c r="P153" s="13"/>
      <c r="Q153" s="13"/>
      <c r="R153" s="13"/>
      <c r="S153" s="8"/>
    </row>
    <row r="154" spans="1:19">
      <c r="A154" s="11"/>
      <c r="B154" s="31" t="s">
        <v>21</v>
      </c>
      <c r="C154" s="24">
        <v>0</v>
      </c>
      <c r="D154" s="25">
        <v>0</v>
      </c>
      <c r="E154" s="25">
        <v>11</v>
      </c>
      <c r="F154" s="25">
        <v>8</v>
      </c>
      <c r="G154" s="11">
        <v>1</v>
      </c>
      <c r="H154" s="79"/>
      <c r="I154" s="35"/>
      <c r="L154" s="8"/>
      <c r="M154" s="5"/>
      <c r="N154" s="6"/>
      <c r="O154" s="6"/>
      <c r="P154" s="6"/>
      <c r="Q154" s="6"/>
      <c r="R154" s="6"/>
      <c r="S154" s="8"/>
    </row>
    <row r="155" spans="1:19">
      <c r="A155" s="11"/>
      <c r="B155" s="31" t="s">
        <v>22</v>
      </c>
      <c r="C155" s="24">
        <v>0</v>
      </c>
      <c r="D155" s="25">
        <v>0</v>
      </c>
      <c r="E155" s="25">
        <v>8</v>
      </c>
      <c r="F155" s="25">
        <v>12</v>
      </c>
      <c r="G155" s="11">
        <v>2</v>
      </c>
      <c r="H155" s="79"/>
      <c r="I155" s="35"/>
      <c r="L155" s="8"/>
      <c r="M155" s="8"/>
      <c r="N155" s="8"/>
      <c r="O155" s="8"/>
      <c r="P155" s="8"/>
      <c r="Q155" s="8"/>
      <c r="R155" s="8"/>
      <c r="S155" s="8"/>
    </row>
    <row r="156" spans="1:19">
      <c r="A156" s="11"/>
      <c r="B156" s="31" t="s">
        <v>23</v>
      </c>
      <c r="C156" s="24">
        <v>0</v>
      </c>
      <c r="D156" s="25">
        <v>1</v>
      </c>
      <c r="E156" s="25">
        <v>7</v>
      </c>
      <c r="F156" s="25">
        <v>10</v>
      </c>
      <c r="G156" s="11">
        <v>1</v>
      </c>
      <c r="H156" s="79"/>
      <c r="I156" s="35"/>
      <c r="L156" s="8"/>
      <c r="M156" s="8"/>
      <c r="N156" s="8"/>
      <c r="O156" s="8"/>
      <c r="P156" s="8"/>
      <c r="Q156" s="8"/>
      <c r="R156" s="8"/>
      <c r="S156" s="8"/>
    </row>
    <row r="157" spans="1:19">
      <c r="A157" s="11"/>
      <c r="B157" s="31" t="s">
        <v>24</v>
      </c>
      <c r="C157" s="24">
        <v>0</v>
      </c>
      <c r="D157" s="24">
        <v>1</v>
      </c>
      <c r="E157" s="24">
        <v>8</v>
      </c>
      <c r="F157" s="24">
        <v>6</v>
      </c>
      <c r="G157" s="74">
        <v>0</v>
      </c>
      <c r="H157" s="79"/>
      <c r="I157" s="35"/>
    </row>
    <row r="158" spans="1:19">
      <c r="A158" s="11"/>
      <c r="B158" s="31" t="s">
        <v>25</v>
      </c>
      <c r="C158" s="24">
        <v>0</v>
      </c>
      <c r="D158" s="25">
        <v>0</v>
      </c>
      <c r="E158" s="25">
        <v>8</v>
      </c>
      <c r="F158" s="25">
        <v>9</v>
      </c>
      <c r="G158" s="11">
        <v>0</v>
      </c>
      <c r="H158" s="79"/>
      <c r="I158" s="35"/>
      <c r="N158" s="8"/>
      <c r="O158" s="8"/>
      <c r="P158" s="8"/>
      <c r="Q158" s="8"/>
      <c r="R158" s="8"/>
      <c r="S158" s="8"/>
    </row>
    <row r="159" spans="1:19">
      <c r="A159" s="35"/>
      <c r="B159" s="31" t="s">
        <v>26</v>
      </c>
      <c r="C159" s="24">
        <v>0</v>
      </c>
      <c r="D159" s="25">
        <v>0</v>
      </c>
      <c r="E159" s="25">
        <v>7</v>
      </c>
      <c r="F159" s="25">
        <v>11</v>
      </c>
      <c r="G159" s="11">
        <v>2</v>
      </c>
      <c r="H159" s="79"/>
      <c r="I159" s="35"/>
      <c r="N159" s="8"/>
      <c r="O159" s="121"/>
      <c r="P159" s="121"/>
      <c r="Q159" s="14"/>
      <c r="R159" s="125"/>
      <c r="S159" s="125"/>
    </row>
    <row r="160" spans="1:19">
      <c r="A160" s="67"/>
      <c r="B160" s="31" t="s">
        <v>27</v>
      </c>
      <c r="C160" s="24">
        <v>0</v>
      </c>
      <c r="D160" s="25">
        <v>0</v>
      </c>
      <c r="E160" s="25">
        <v>11</v>
      </c>
      <c r="F160" s="25">
        <v>9</v>
      </c>
      <c r="G160" s="11">
        <v>0</v>
      </c>
      <c r="H160" s="79"/>
      <c r="I160" s="35"/>
      <c r="J160" s="4"/>
      <c r="K160" s="4"/>
      <c r="N160" s="5"/>
      <c r="O160" s="5"/>
      <c r="P160" s="5"/>
      <c r="Q160" s="14"/>
      <c r="R160" s="5"/>
      <c r="S160" s="5"/>
    </row>
    <row r="161" spans="1:19">
      <c r="A161" s="35"/>
      <c r="B161" s="31" t="s">
        <v>28</v>
      </c>
      <c r="C161" s="24">
        <v>0</v>
      </c>
      <c r="D161" s="25">
        <v>0</v>
      </c>
      <c r="E161" s="25">
        <v>4</v>
      </c>
      <c r="F161" s="25">
        <v>3</v>
      </c>
      <c r="G161" s="11">
        <v>3</v>
      </c>
      <c r="H161" s="79"/>
      <c r="I161" s="35"/>
      <c r="M161" s="5"/>
      <c r="N161" s="5"/>
      <c r="O161" s="3"/>
      <c r="P161" s="3"/>
      <c r="Q161" s="3"/>
      <c r="R161" s="3"/>
      <c r="S161" s="3"/>
    </row>
    <row r="162" spans="1:19" ht="15.75" thickBot="1">
      <c r="A162" s="35"/>
      <c r="B162" s="32"/>
      <c r="C162" s="22"/>
      <c r="D162" s="22"/>
      <c r="E162" s="22"/>
      <c r="F162" s="22"/>
      <c r="G162" s="81"/>
      <c r="H162" s="82"/>
      <c r="I162" s="35"/>
      <c r="J162" s="16"/>
      <c r="K162" s="16"/>
      <c r="M162" s="5"/>
      <c r="N162" s="5"/>
      <c r="O162" s="3"/>
      <c r="P162" s="3"/>
      <c r="Q162" s="3"/>
      <c r="R162" s="3"/>
      <c r="S162" s="3"/>
    </row>
    <row r="163" spans="1:19">
      <c r="A163" s="35"/>
      <c r="B163" s="47"/>
      <c r="C163" s="47"/>
      <c r="D163" s="47"/>
      <c r="E163" s="47"/>
      <c r="F163" s="47"/>
      <c r="G163" s="83"/>
      <c r="H163" s="47"/>
      <c r="I163" s="47"/>
      <c r="J163" s="5"/>
      <c r="K163" s="5"/>
      <c r="M163" s="5"/>
      <c r="N163" s="5"/>
      <c r="O163" s="3"/>
      <c r="P163" s="3"/>
      <c r="Q163" s="3"/>
      <c r="R163" s="3"/>
      <c r="S163" s="3"/>
    </row>
    <row r="164" spans="1:19">
      <c r="A164" s="35"/>
      <c r="B164" s="47"/>
      <c r="C164" s="11"/>
      <c r="D164" s="11"/>
      <c r="E164" s="11"/>
      <c r="F164" s="11"/>
      <c r="G164" s="11"/>
      <c r="H164" s="75"/>
      <c r="I164" s="11"/>
      <c r="J164" s="11"/>
      <c r="K164" s="11"/>
      <c r="M164" s="5"/>
      <c r="N164" s="5"/>
      <c r="O164" s="3"/>
      <c r="P164" s="3"/>
      <c r="Q164" s="3"/>
      <c r="R164" s="3"/>
      <c r="S164" s="3"/>
    </row>
    <row r="165" spans="1:19">
      <c r="B165" s="5"/>
      <c r="C165" s="3"/>
      <c r="D165" s="3"/>
      <c r="E165" s="3"/>
      <c r="F165" s="3"/>
      <c r="G165" s="3"/>
      <c r="H165" s="6"/>
      <c r="I165" s="15"/>
      <c r="J165" s="11"/>
      <c r="K165" s="11"/>
      <c r="M165" s="5"/>
      <c r="N165" s="5"/>
      <c r="O165" s="3"/>
      <c r="P165" s="3"/>
      <c r="Q165" s="3"/>
      <c r="R165" s="3"/>
      <c r="S165" s="3"/>
    </row>
    <row r="166" spans="1:19">
      <c r="B166" s="5"/>
      <c r="C166" s="3"/>
      <c r="D166" s="3"/>
      <c r="E166" s="3"/>
      <c r="F166" s="3"/>
      <c r="G166" s="3"/>
      <c r="H166" s="6"/>
      <c r="I166" s="15"/>
      <c r="J166" s="11"/>
      <c r="K166" s="11"/>
      <c r="M166" s="5"/>
      <c r="N166" s="3"/>
      <c r="O166" s="3"/>
      <c r="P166" s="3"/>
      <c r="Q166" s="8"/>
      <c r="R166" s="8"/>
      <c r="S166" s="8"/>
    </row>
    <row r="167" spans="1:19">
      <c r="B167" s="5"/>
      <c r="C167" s="3"/>
      <c r="D167" s="3"/>
      <c r="E167" s="3"/>
      <c r="F167" s="3"/>
      <c r="G167" s="3"/>
      <c r="H167" s="6"/>
      <c r="I167" s="15"/>
      <c r="J167" s="11"/>
      <c r="K167" s="11"/>
      <c r="M167" s="5"/>
      <c r="N167" s="3"/>
      <c r="O167" s="3"/>
      <c r="P167" s="3"/>
      <c r="Q167" s="8"/>
      <c r="R167" s="8"/>
      <c r="S167" s="8"/>
    </row>
    <row r="168" spans="1:19">
      <c r="B168" s="5"/>
      <c r="C168" s="3"/>
      <c r="D168" s="3"/>
      <c r="E168" s="3"/>
      <c r="F168" s="3"/>
      <c r="G168" s="3"/>
      <c r="H168" s="6"/>
      <c r="I168" s="15"/>
      <c r="J168" s="11"/>
      <c r="K168" s="11"/>
      <c r="M168" s="5"/>
      <c r="N168" s="3"/>
      <c r="O168" s="3"/>
      <c r="P168" s="3"/>
    </row>
  </sheetData>
  <mergeCells count="16">
    <mergeCell ref="R159:S159"/>
    <mergeCell ref="C54:D54"/>
    <mergeCell ref="F54:H54"/>
    <mergeCell ref="A102:K102"/>
    <mergeCell ref="A105:K105"/>
    <mergeCell ref="H108:I108"/>
    <mergeCell ref="A149:K149"/>
    <mergeCell ref="C151:D151"/>
    <mergeCell ref="F151:G151"/>
    <mergeCell ref="A2:K2"/>
    <mergeCell ref="A4:L4"/>
    <mergeCell ref="H7:I7"/>
    <mergeCell ref="A52:K52"/>
    <mergeCell ref="O159:P159"/>
    <mergeCell ref="I9:I18"/>
    <mergeCell ref="I110:I119"/>
  </mergeCells>
  <pageMargins left="0.7" right="0.7" top="0.75" bottom="0.75" header="0.3" footer="0.3"/>
  <pageSetup paperSize="9" orientation="portrait" r:id="rId1"/>
  <ignoredErrors>
    <ignoredError sqref="A9 A110:A1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68"/>
  <sheetViews>
    <sheetView view="pageLayout" topLeftCell="A94" zoomScaleNormal="100" workbookViewId="0">
      <selection activeCell="I9" sqref="I9:I18"/>
    </sheetView>
  </sheetViews>
  <sheetFormatPr defaultRowHeight="15"/>
  <cols>
    <col min="1" max="1" width="7.85546875" customWidth="1"/>
    <col min="2" max="2" width="11.42578125" customWidth="1"/>
    <col min="3" max="3" width="5.42578125" customWidth="1"/>
    <col min="4" max="4" width="6.140625" customWidth="1"/>
    <col min="5" max="5" width="5.5703125" customWidth="1"/>
    <col min="6" max="6" width="6" customWidth="1"/>
    <col min="7" max="7" width="5.85546875" customWidth="1"/>
    <col min="8" max="8" width="9.140625" customWidth="1"/>
  </cols>
  <sheetData>
    <row r="2" spans="1:19" ht="23.25">
      <c r="A2" s="116" t="s">
        <v>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7"/>
    </row>
    <row r="4" spans="1:19" ht="18.75">
      <c r="A4" s="117" t="s">
        <v>19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6" spans="1:19" ht="15.75" thickBot="1">
      <c r="L6" s="19"/>
      <c r="M6" s="19"/>
      <c r="N6" s="19"/>
      <c r="O6" s="19"/>
      <c r="P6" s="19"/>
      <c r="Q6" s="19"/>
      <c r="R6" s="19"/>
      <c r="S6" s="19"/>
    </row>
    <row r="7" spans="1:19" ht="22.5" customHeight="1" thickBot="1">
      <c r="A7" s="35"/>
      <c r="B7" s="11"/>
      <c r="C7" s="33"/>
      <c r="D7" s="33"/>
      <c r="E7" s="33"/>
      <c r="F7" s="33"/>
      <c r="G7" s="34"/>
      <c r="H7" s="118" t="s">
        <v>17</v>
      </c>
      <c r="I7" s="119"/>
      <c r="J7" s="16"/>
      <c r="K7" s="16"/>
      <c r="L7" s="19"/>
      <c r="M7" s="19"/>
      <c r="N7" s="19"/>
      <c r="O7" s="19"/>
      <c r="P7" s="19"/>
      <c r="Q7" s="19"/>
      <c r="R7" s="19"/>
      <c r="S7" s="19"/>
    </row>
    <row r="8" spans="1:19" ht="15.75" thickBot="1">
      <c r="A8" s="26" t="s">
        <v>8</v>
      </c>
      <c r="B8" s="27" t="s">
        <v>13</v>
      </c>
      <c r="C8" s="36" t="s">
        <v>3</v>
      </c>
      <c r="D8" s="37" t="s">
        <v>4</v>
      </c>
      <c r="E8" s="36" t="s">
        <v>5</v>
      </c>
      <c r="F8" s="36" t="s">
        <v>6</v>
      </c>
      <c r="G8" s="38" t="s">
        <v>7</v>
      </c>
      <c r="H8" s="27" t="s">
        <v>13</v>
      </c>
      <c r="I8" s="39" t="s">
        <v>14</v>
      </c>
      <c r="J8" s="5"/>
      <c r="K8" s="5"/>
      <c r="L8" s="19"/>
      <c r="M8" s="19"/>
      <c r="N8" s="19"/>
      <c r="O8" s="19"/>
      <c r="P8" s="19"/>
      <c r="Q8" s="19"/>
      <c r="R8" s="19"/>
      <c r="S8" s="19"/>
    </row>
    <row r="9" spans="1:19">
      <c r="A9" s="40">
        <v>23</v>
      </c>
      <c r="B9" s="41" t="s">
        <v>20</v>
      </c>
      <c r="C9" s="24">
        <v>0</v>
      </c>
      <c r="D9" s="24">
        <v>7</v>
      </c>
      <c r="E9" s="24">
        <v>12</v>
      </c>
      <c r="F9" s="24">
        <v>3</v>
      </c>
      <c r="G9" s="25">
        <v>1</v>
      </c>
      <c r="H9" s="71">
        <v>55.83</v>
      </c>
      <c r="I9" s="122">
        <v>57.97</v>
      </c>
      <c r="J9" s="11"/>
      <c r="K9" s="11"/>
      <c r="L9" s="19"/>
      <c r="M9" s="5"/>
      <c r="N9" s="5"/>
      <c r="O9" s="5"/>
      <c r="P9" s="5"/>
      <c r="Q9" s="5"/>
      <c r="R9" s="5"/>
      <c r="S9" s="19"/>
    </row>
    <row r="10" spans="1:19">
      <c r="A10" s="40">
        <v>18</v>
      </c>
      <c r="B10" s="41" t="s">
        <v>21</v>
      </c>
      <c r="C10" s="24">
        <v>0</v>
      </c>
      <c r="D10" s="24">
        <v>5</v>
      </c>
      <c r="E10" s="24">
        <v>10</v>
      </c>
      <c r="F10" s="24">
        <v>3</v>
      </c>
      <c r="G10" s="25">
        <v>0</v>
      </c>
      <c r="H10" s="71">
        <v>56.39</v>
      </c>
      <c r="I10" s="123"/>
      <c r="J10" s="11"/>
      <c r="K10" s="11"/>
      <c r="L10" s="19"/>
      <c r="M10" s="5"/>
      <c r="N10" s="3"/>
      <c r="O10" s="3"/>
      <c r="P10" s="3"/>
      <c r="Q10" s="3"/>
      <c r="R10" s="3"/>
      <c r="S10" s="19"/>
    </row>
    <row r="11" spans="1:19">
      <c r="A11" s="40">
        <v>24</v>
      </c>
      <c r="B11" s="41" t="s">
        <v>22</v>
      </c>
      <c r="C11" s="24">
        <v>0</v>
      </c>
      <c r="D11" s="24">
        <v>4</v>
      </c>
      <c r="E11" s="24">
        <v>13</v>
      </c>
      <c r="F11" s="24">
        <v>4</v>
      </c>
      <c r="G11" s="25">
        <v>3</v>
      </c>
      <c r="H11" s="71">
        <v>62.46</v>
      </c>
      <c r="I11" s="123"/>
      <c r="J11" s="11"/>
      <c r="K11" s="11"/>
      <c r="L11" s="19"/>
      <c r="M11" s="5"/>
      <c r="N11" s="3"/>
      <c r="O11" s="3"/>
      <c r="P11" s="3"/>
      <c r="Q11" s="3"/>
      <c r="R11" s="3"/>
      <c r="S11" s="19"/>
    </row>
    <row r="12" spans="1:19">
      <c r="A12" s="40">
        <v>16</v>
      </c>
      <c r="B12" s="42" t="s">
        <v>23</v>
      </c>
      <c r="C12" s="24">
        <v>0</v>
      </c>
      <c r="D12" s="24">
        <v>7</v>
      </c>
      <c r="E12" s="24">
        <v>9</v>
      </c>
      <c r="F12" s="24">
        <v>0</v>
      </c>
      <c r="G12" s="25">
        <v>0</v>
      </c>
      <c r="H12" s="71">
        <v>47.44</v>
      </c>
      <c r="I12" s="123"/>
      <c r="J12" s="11"/>
      <c r="K12" s="11"/>
      <c r="L12" s="19"/>
      <c r="M12" s="5"/>
      <c r="N12" s="3"/>
      <c r="O12" s="3"/>
      <c r="P12" s="3"/>
      <c r="Q12" s="3"/>
      <c r="R12" s="3"/>
      <c r="S12" s="19"/>
    </row>
    <row r="13" spans="1:19">
      <c r="A13" s="40">
        <v>23</v>
      </c>
      <c r="B13" s="42" t="s">
        <v>24</v>
      </c>
      <c r="C13" s="24">
        <v>0</v>
      </c>
      <c r="D13" s="24">
        <v>2</v>
      </c>
      <c r="E13" s="24">
        <v>12</v>
      </c>
      <c r="F13" s="24">
        <v>9</v>
      </c>
      <c r="G13" s="24">
        <v>0</v>
      </c>
      <c r="H13" s="71">
        <v>62.83</v>
      </c>
      <c r="I13" s="123"/>
      <c r="J13" s="11"/>
      <c r="K13" s="11"/>
      <c r="L13" s="19"/>
      <c r="M13" s="5"/>
      <c r="N13" s="3"/>
      <c r="O13" s="3"/>
      <c r="P13" s="3"/>
      <c r="Q13" s="3"/>
      <c r="R13" s="3"/>
      <c r="S13" s="19"/>
    </row>
    <row r="14" spans="1:19">
      <c r="A14" s="40">
        <v>19</v>
      </c>
      <c r="B14" s="41" t="s">
        <v>25</v>
      </c>
      <c r="C14" s="24">
        <v>0</v>
      </c>
      <c r="D14" s="24">
        <v>4</v>
      </c>
      <c r="E14" s="24">
        <v>12</v>
      </c>
      <c r="F14" s="24">
        <v>3</v>
      </c>
      <c r="G14" s="25">
        <v>0</v>
      </c>
      <c r="H14" s="71">
        <v>58</v>
      </c>
      <c r="I14" s="123"/>
      <c r="J14" s="11"/>
      <c r="K14" s="11"/>
      <c r="L14" s="19"/>
      <c r="M14" s="5"/>
      <c r="N14" s="3"/>
      <c r="O14" s="3"/>
      <c r="P14" s="3"/>
      <c r="Q14" s="3"/>
      <c r="R14" s="3"/>
      <c r="S14" s="19"/>
    </row>
    <row r="15" spans="1:19">
      <c r="A15" s="40">
        <v>17</v>
      </c>
      <c r="B15" s="41" t="s">
        <v>26</v>
      </c>
      <c r="C15" s="24">
        <v>0</v>
      </c>
      <c r="D15" s="24">
        <v>4</v>
      </c>
      <c r="E15" s="24">
        <v>8</v>
      </c>
      <c r="F15" s="24">
        <v>3</v>
      </c>
      <c r="G15" s="25">
        <v>2</v>
      </c>
      <c r="H15" s="71">
        <v>59.24</v>
      </c>
      <c r="I15" s="123"/>
      <c r="J15" s="11"/>
      <c r="K15" s="11"/>
      <c r="L15" s="19"/>
      <c r="M15" s="5"/>
      <c r="N15" s="3"/>
      <c r="O15" s="3"/>
      <c r="P15" s="3"/>
      <c r="Q15" s="3"/>
      <c r="R15" s="3"/>
      <c r="S15" s="19"/>
    </row>
    <row r="16" spans="1:19">
      <c r="A16" s="40">
        <v>17</v>
      </c>
      <c r="B16" s="41" t="s">
        <v>27</v>
      </c>
      <c r="C16" s="24">
        <v>0</v>
      </c>
      <c r="D16" s="24">
        <v>3</v>
      </c>
      <c r="E16" s="24">
        <v>11</v>
      </c>
      <c r="F16" s="24">
        <v>3</v>
      </c>
      <c r="G16" s="25">
        <v>0</v>
      </c>
      <c r="H16" s="71">
        <v>57.88</v>
      </c>
      <c r="I16" s="123"/>
      <c r="J16" s="11"/>
      <c r="K16" s="11"/>
      <c r="L16" s="19"/>
      <c r="M16" s="5"/>
      <c r="N16" s="3"/>
      <c r="O16" s="3"/>
      <c r="P16" s="3"/>
      <c r="Q16" s="3"/>
      <c r="R16" s="3"/>
      <c r="S16" s="19"/>
    </row>
    <row r="17" spans="1:19">
      <c r="A17" s="40">
        <v>12</v>
      </c>
      <c r="B17" s="41" t="s">
        <v>28</v>
      </c>
      <c r="C17" s="24">
        <v>0</v>
      </c>
      <c r="D17" s="24">
        <v>2</v>
      </c>
      <c r="E17" s="24">
        <v>8</v>
      </c>
      <c r="F17" s="24">
        <v>1</v>
      </c>
      <c r="G17" s="25">
        <v>1</v>
      </c>
      <c r="H17" s="71">
        <v>58.5</v>
      </c>
      <c r="I17" s="123"/>
      <c r="J17" s="11"/>
      <c r="K17" s="11"/>
      <c r="L17" s="19"/>
      <c r="M17" s="5"/>
      <c r="N17" s="3"/>
      <c r="O17" s="3"/>
      <c r="P17" s="3"/>
      <c r="Q17" s="3"/>
      <c r="R17" s="3"/>
      <c r="S17" s="19"/>
    </row>
    <row r="18" spans="1:19" ht="15.75" thickBot="1">
      <c r="A18" s="43"/>
      <c r="B18" s="21"/>
      <c r="C18" s="23"/>
      <c r="D18" s="23"/>
      <c r="E18" s="23"/>
      <c r="F18" s="23"/>
      <c r="G18" s="44"/>
      <c r="H18" s="45"/>
      <c r="I18" s="124"/>
      <c r="L18" s="19"/>
      <c r="M18" s="5"/>
      <c r="N18" s="3"/>
      <c r="O18" s="3"/>
      <c r="P18" s="3"/>
      <c r="Q18" s="3"/>
      <c r="R18" s="3"/>
      <c r="S18" s="19"/>
    </row>
    <row r="19" spans="1:19">
      <c r="A19" s="46">
        <f>SUM(A9:A18)</f>
        <v>169</v>
      </c>
      <c r="B19" s="47"/>
      <c r="C19" s="11"/>
      <c r="D19" s="11"/>
      <c r="E19" s="11"/>
      <c r="F19" s="11"/>
      <c r="G19" s="11"/>
      <c r="H19" s="48" t="s">
        <v>1</v>
      </c>
      <c r="I19" s="49">
        <v>58</v>
      </c>
      <c r="J19" s="11"/>
      <c r="K19" s="11"/>
      <c r="L19" s="19"/>
      <c r="M19" s="5"/>
      <c r="N19" s="3"/>
      <c r="O19" s="3"/>
      <c r="P19" s="3"/>
      <c r="Q19" s="3"/>
      <c r="R19" s="3"/>
      <c r="S19" s="19"/>
    </row>
    <row r="20" spans="1:19">
      <c r="A20" s="35" t="s">
        <v>15</v>
      </c>
      <c r="B20" s="50"/>
      <c r="C20" s="50"/>
      <c r="D20" s="50"/>
      <c r="E20" s="50"/>
      <c r="F20" s="50"/>
      <c r="G20" s="50"/>
      <c r="H20" s="50"/>
      <c r="I20" s="50"/>
      <c r="J20" s="7"/>
      <c r="K20" s="7"/>
      <c r="L20" s="19"/>
      <c r="M20" s="5"/>
      <c r="N20" s="3"/>
      <c r="O20" s="3"/>
      <c r="P20" s="3"/>
      <c r="Q20" s="3"/>
      <c r="R20" s="3"/>
      <c r="S20" s="19"/>
    </row>
    <row r="21" spans="1:19">
      <c r="A21" s="50"/>
      <c r="B21" s="50"/>
      <c r="C21" s="50"/>
      <c r="D21" s="50"/>
      <c r="E21" s="50"/>
      <c r="F21" s="50"/>
      <c r="G21" s="50"/>
      <c r="H21" s="50"/>
      <c r="I21" s="50"/>
      <c r="L21" s="19"/>
      <c r="M21" s="5"/>
      <c r="N21" s="3"/>
      <c r="O21" s="3"/>
      <c r="P21" s="3"/>
      <c r="Q21" s="3"/>
      <c r="R21" s="3"/>
      <c r="S21" s="19"/>
    </row>
    <row r="22" spans="1:19">
      <c r="A22" s="50"/>
      <c r="B22" s="51"/>
      <c r="C22" s="52" t="s">
        <v>3</v>
      </c>
      <c r="D22" s="53" t="s">
        <v>4</v>
      </c>
      <c r="E22" s="52" t="s">
        <v>5</v>
      </c>
      <c r="F22" s="52" t="s">
        <v>6</v>
      </c>
      <c r="G22" s="54" t="s">
        <v>7</v>
      </c>
      <c r="H22" s="50"/>
      <c r="I22" s="50"/>
      <c r="L22" s="19"/>
      <c r="M22" s="5"/>
      <c r="N22" s="3"/>
      <c r="O22" s="3"/>
      <c r="P22" s="3"/>
      <c r="Q22" s="3"/>
      <c r="R22" s="3"/>
      <c r="S22" s="19"/>
    </row>
    <row r="23" spans="1:19">
      <c r="A23" s="50"/>
      <c r="B23" s="55" t="s">
        <v>0</v>
      </c>
      <c r="C23" s="56">
        <f>SUM(C9:C17)</f>
        <v>0</v>
      </c>
      <c r="D23" s="56">
        <f t="shared" ref="D23:G23" si="0">SUM(D9:D17)</f>
        <v>38</v>
      </c>
      <c r="E23" s="56">
        <f t="shared" si="0"/>
        <v>95</v>
      </c>
      <c r="F23" s="56">
        <f t="shared" si="0"/>
        <v>29</v>
      </c>
      <c r="G23" s="56">
        <f t="shared" si="0"/>
        <v>7</v>
      </c>
      <c r="H23" s="57"/>
      <c r="I23" s="57"/>
      <c r="M23" s="5"/>
      <c r="N23" s="3"/>
      <c r="O23" s="3"/>
      <c r="P23" s="3"/>
      <c r="Q23" s="3"/>
      <c r="R23" s="3"/>
    </row>
    <row r="24" spans="1:19">
      <c r="A24" s="50"/>
      <c r="B24" s="58" t="s">
        <v>16</v>
      </c>
      <c r="C24" s="96">
        <f>C23*100/A19</f>
        <v>0</v>
      </c>
      <c r="D24" s="96">
        <f>D23*100/A19</f>
        <v>22.485207100591715</v>
      </c>
      <c r="E24" s="96">
        <f>E23*100/A19</f>
        <v>56.213017751479292</v>
      </c>
      <c r="F24" s="96">
        <f>F23*100/A19</f>
        <v>17.159763313609467</v>
      </c>
      <c r="G24" s="96">
        <f>G23*100/A19</f>
        <v>4.1420118343195265</v>
      </c>
      <c r="H24" s="57"/>
      <c r="I24" s="57"/>
      <c r="M24" s="5"/>
      <c r="N24" s="3"/>
      <c r="O24" s="3"/>
      <c r="P24" s="3"/>
      <c r="Q24" s="3"/>
      <c r="R24" s="3"/>
    </row>
    <row r="25" spans="1:19">
      <c r="A25" s="50"/>
      <c r="B25" s="84"/>
      <c r="C25" s="85"/>
      <c r="D25" s="85"/>
      <c r="E25" s="85"/>
      <c r="F25" s="85"/>
      <c r="G25" s="85"/>
      <c r="H25" s="59"/>
      <c r="I25" s="57"/>
      <c r="M25" s="19"/>
      <c r="N25" s="19"/>
      <c r="O25" s="19"/>
      <c r="P25" s="19"/>
      <c r="Q25" s="19"/>
      <c r="R25" s="19"/>
    </row>
    <row r="26" spans="1:19">
      <c r="A26" s="50"/>
      <c r="B26" s="60"/>
      <c r="C26" s="61"/>
      <c r="D26" s="61"/>
      <c r="E26" s="61"/>
      <c r="F26" s="61"/>
      <c r="G26" s="61"/>
      <c r="H26" s="59"/>
      <c r="I26" s="50"/>
      <c r="M26" s="19"/>
      <c r="N26" s="19"/>
      <c r="O26" s="19"/>
      <c r="P26" s="19"/>
      <c r="Q26" s="19"/>
      <c r="R26" s="19"/>
    </row>
    <row r="27" spans="1:19">
      <c r="B27" s="20"/>
      <c r="C27" s="13"/>
      <c r="D27" s="13"/>
      <c r="E27" s="13"/>
      <c r="F27" s="13"/>
      <c r="G27" s="13"/>
      <c r="H27" s="1"/>
      <c r="M27" s="19"/>
      <c r="N27" s="19"/>
      <c r="O27" s="19"/>
      <c r="P27" s="19"/>
      <c r="Q27" s="19"/>
      <c r="R27" s="19"/>
    </row>
    <row r="28" spans="1:19">
      <c r="B28" s="20"/>
      <c r="C28" s="13"/>
      <c r="D28" s="13"/>
      <c r="E28" s="13"/>
      <c r="F28" s="13"/>
      <c r="G28" s="13"/>
      <c r="H28" s="1"/>
      <c r="M28" s="19"/>
      <c r="N28" s="19"/>
      <c r="O28" s="19"/>
      <c r="P28" s="19"/>
      <c r="Q28" s="19"/>
      <c r="R28" s="19"/>
    </row>
    <row r="29" spans="1:19">
      <c r="A29" s="35"/>
      <c r="B29" s="60"/>
      <c r="C29" s="61"/>
      <c r="D29" s="61"/>
      <c r="E29" s="61"/>
      <c r="F29" s="61"/>
      <c r="G29" s="13"/>
      <c r="H29" s="1"/>
      <c r="M29" s="19"/>
      <c r="N29" s="19"/>
      <c r="O29" s="19"/>
      <c r="P29" s="19"/>
      <c r="Q29" s="19"/>
      <c r="R29" s="19"/>
    </row>
    <row r="30" spans="1:19" ht="15.75" thickBot="1">
      <c r="A30" s="35"/>
      <c r="B30" s="60"/>
      <c r="C30" s="61"/>
      <c r="D30" s="61"/>
      <c r="E30" s="61"/>
      <c r="F30" s="61"/>
      <c r="G30" s="13"/>
      <c r="H30" s="1"/>
      <c r="M30" s="19"/>
      <c r="N30" s="19"/>
      <c r="O30" s="19"/>
      <c r="P30" s="19"/>
      <c r="Q30" s="19"/>
      <c r="R30" s="19"/>
    </row>
    <row r="31" spans="1:19" ht="15.75" thickBot="1">
      <c r="A31" s="35"/>
      <c r="B31" s="90" t="s">
        <v>13</v>
      </c>
      <c r="C31" s="38" t="s">
        <v>18</v>
      </c>
      <c r="D31" s="62" t="s">
        <v>37</v>
      </c>
      <c r="E31" s="63" t="s">
        <v>38</v>
      </c>
      <c r="F31" s="61"/>
      <c r="G31" s="13"/>
      <c r="H31" s="1"/>
      <c r="M31" s="19"/>
      <c r="N31" s="19"/>
      <c r="O31" s="19"/>
      <c r="P31" s="19"/>
      <c r="Q31" s="19"/>
      <c r="R31" s="19"/>
    </row>
    <row r="32" spans="1:19">
      <c r="A32" s="35"/>
      <c r="B32" s="91" t="s">
        <v>20</v>
      </c>
      <c r="C32" s="88">
        <f>H9</f>
        <v>55.83</v>
      </c>
      <c r="D32" s="64">
        <v>58</v>
      </c>
      <c r="E32" s="64">
        <v>58</v>
      </c>
      <c r="F32" s="61"/>
      <c r="G32" s="13"/>
      <c r="H32" s="1"/>
      <c r="M32" s="19"/>
      <c r="N32" s="19"/>
      <c r="O32" s="19"/>
      <c r="P32" s="19"/>
      <c r="Q32" s="19"/>
      <c r="R32" s="19"/>
    </row>
    <row r="33" spans="1:18">
      <c r="A33" s="35"/>
      <c r="B33" s="92" t="s">
        <v>21</v>
      </c>
      <c r="C33" s="65">
        <f t="shared" ref="C33:C40" si="1">H10</f>
        <v>56.39</v>
      </c>
      <c r="D33" s="87">
        <v>58</v>
      </c>
      <c r="E33" s="87">
        <v>58</v>
      </c>
      <c r="F33" s="61"/>
      <c r="G33" s="13"/>
      <c r="H33" s="1"/>
      <c r="M33" s="19"/>
      <c r="N33" s="19"/>
      <c r="O33" s="19"/>
      <c r="P33" s="19"/>
      <c r="Q33" s="19"/>
      <c r="R33" s="19"/>
    </row>
    <row r="34" spans="1:18">
      <c r="A34" s="35"/>
      <c r="B34" s="92" t="s">
        <v>22</v>
      </c>
      <c r="C34" s="65">
        <f t="shared" si="1"/>
        <v>62.46</v>
      </c>
      <c r="D34" s="87">
        <v>58</v>
      </c>
      <c r="E34" s="87">
        <v>58</v>
      </c>
      <c r="F34" s="61"/>
      <c r="G34" s="13"/>
      <c r="H34" s="1"/>
      <c r="M34" s="19"/>
      <c r="N34" s="19"/>
      <c r="O34" s="19"/>
      <c r="P34" s="19"/>
      <c r="Q34" s="19"/>
      <c r="R34" s="19"/>
    </row>
    <row r="35" spans="1:18">
      <c r="A35" s="35"/>
      <c r="B35" s="92" t="s">
        <v>23</v>
      </c>
      <c r="C35" s="65">
        <f t="shared" si="1"/>
        <v>47.44</v>
      </c>
      <c r="D35" s="87">
        <v>58</v>
      </c>
      <c r="E35" s="87">
        <v>58</v>
      </c>
      <c r="F35" s="61"/>
      <c r="G35" s="13"/>
      <c r="H35" s="1"/>
      <c r="M35" s="19"/>
      <c r="N35" s="19"/>
      <c r="O35" s="19"/>
      <c r="P35" s="19"/>
      <c r="Q35" s="19"/>
      <c r="R35" s="19"/>
    </row>
    <row r="36" spans="1:18">
      <c r="A36" s="35"/>
      <c r="B36" s="92" t="s">
        <v>24</v>
      </c>
      <c r="C36" s="65">
        <f t="shared" si="1"/>
        <v>62.83</v>
      </c>
      <c r="D36" s="87">
        <v>58</v>
      </c>
      <c r="E36" s="87">
        <v>58</v>
      </c>
      <c r="F36" s="61"/>
      <c r="G36" s="13"/>
      <c r="H36" s="1"/>
      <c r="M36" s="19"/>
      <c r="N36" s="19"/>
      <c r="O36" s="19"/>
      <c r="P36" s="19"/>
      <c r="Q36" s="19"/>
      <c r="R36" s="19"/>
    </row>
    <row r="37" spans="1:18">
      <c r="A37" s="35"/>
      <c r="B37" s="92" t="s">
        <v>25</v>
      </c>
      <c r="C37" s="65">
        <f t="shared" si="1"/>
        <v>58</v>
      </c>
      <c r="D37" s="87">
        <v>58</v>
      </c>
      <c r="E37" s="87">
        <v>58</v>
      </c>
      <c r="F37" s="61"/>
      <c r="G37" s="13"/>
      <c r="H37" s="1"/>
      <c r="M37" s="19"/>
      <c r="N37" s="19"/>
      <c r="O37" s="19"/>
      <c r="P37" s="19"/>
      <c r="Q37" s="19"/>
      <c r="R37" s="19"/>
    </row>
    <row r="38" spans="1:18">
      <c r="A38" s="35"/>
      <c r="B38" s="92" t="s">
        <v>26</v>
      </c>
      <c r="C38" s="65">
        <f t="shared" si="1"/>
        <v>59.24</v>
      </c>
      <c r="D38" s="87">
        <v>58</v>
      </c>
      <c r="E38" s="87">
        <v>58</v>
      </c>
      <c r="F38" s="61"/>
      <c r="G38" s="13"/>
      <c r="H38" s="1"/>
      <c r="M38" s="19"/>
      <c r="N38" s="19"/>
      <c r="O38" s="19"/>
      <c r="P38" s="19"/>
      <c r="Q38" s="19"/>
      <c r="R38" s="19"/>
    </row>
    <row r="39" spans="1:18">
      <c r="A39" s="35"/>
      <c r="B39" s="92" t="s">
        <v>27</v>
      </c>
      <c r="C39" s="65">
        <f t="shared" si="1"/>
        <v>57.88</v>
      </c>
      <c r="D39" s="87">
        <v>58</v>
      </c>
      <c r="E39" s="87">
        <v>58</v>
      </c>
      <c r="F39" s="61"/>
      <c r="G39" s="13"/>
      <c r="H39" s="1"/>
      <c r="M39" s="19"/>
      <c r="N39" s="19"/>
      <c r="O39" s="19"/>
      <c r="P39" s="19"/>
      <c r="Q39" s="19"/>
      <c r="R39" s="19"/>
    </row>
    <row r="40" spans="1:18">
      <c r="A40" s="35"/>
      <c r="B40" s="92" t="s">
        <v>28</v>
      </c>
      <c r="C40" s="65">
        <f t="shared" si="1"/>
        <v>58.5</v>
      </c>
      <c r="D40" s="87">
        <v>58</v>
      </c>
      <c r="E40" s="87">
        <v>58</v>
      </c>
      <c r="F40" s="61"/>
      <c r="G40" s="13"/>
      <c r="H40" s="1"/>
      <c r="M40" s="19"/>
      <c r="N40" s="19"/>
      <c r="O40" s="19"/>
      <c r="P40" s="19"/>
      <c r="Q40" s="19"/>
      <c r="R40" s="19"/>
    </row>
    <row r="41" spans="1:18" ht="15.75" thickBot="1">
      <c r="A41" s="35"/>
      <c r="B41" s="93"/>
      <c r="C41" s="89"/>
      <c r="D41" s="66"/>
      <c r="E41" s="66"/>
      <c r="F41" s="61"/>
      <c r="G41" s="13"/>
      <c r="H41" s="1"/>
      <c r="M41" s="19"/>
      <c r="N41" s="19"/>
      <c r="O41" s="19"/>
      <c r="P41" s="19"/>
      <c r="Q41" s="19"/>
      <c r="R41" s="19"/>
    </row>
    <row r="42" spans="1:18">
      <c r="A42" s="35"/>
      <c r="B42" s="60"/>
      <c r="C42" s="61"/>
      <c r="D42" s="61"/>
      <c r="E42" s="61"/>
      <c r="F42" s="61"/>
      <c r="G42" s="13"/>
      <c r="H42" s="1"/>
      <c r="M42" s="19"/>
      <c r="N42" s="19"/>
      <c r="O42" s="19"/>
      <c r="P42" s="19"/>
      <c r="Q42" s="19"/>
      <c r="R42" s="19"/>
    </row>
    <row r="43" spans="1:18">
      <c r="B43" s="20"/>
      <c r="C43" s="13"/>
      <c r="D43" s="13"/>
      <c r="E43" s="13"/>
      <c r="F43" s="13"/>
      <c r="G43" s="13"/>
      <c r="H43" s="1"/>
      <c r="M43" s="19"/>
      <c r="N43" s="19"/>
      <c r="O43" s="19"/>
      <c r="P43" s="19"/>
      <c r="Q43" s="19"/>
      <c r="R43" s="19"/>
    </row>
    <row r="44" spans="1:18">
      <c r="B44" s="20"/>
      <c r="C44" s="13"/>
      <c r="D44" s="13"/>
      <c r="E44" s="13"/>
      <c r="F44" s="13"/>
      <c r="G44" s="13"/>
      <c r="H44" s="1"/>
      <c r="M44" s="19"/>
      <c r="N44" s="19"/>
      <c r="O44" s="19"/>
      <c r="P44" s="19"/>
      <c r="Q44" s="19"/>
      <c r="R44" s="19"/>
    </row>
    <row r="45" spans="1:18">
      <c r="B45" s="20"/>
      <c r="C45" s="13"/>
      <c r="D45" s="13"/>
      <c r="E45" s="13"/>
      <c r="F45" s="13"/>
      <c r="G45" s="13"/>
      <c r="H45" s="1"/>
      <c r="M45" s="19"/>
      <c r="N45" s="19"/>
      <c r="O45" s="19"/>
      <c r="P45" s="19"/>
      <c r="Q45" s="19"/>
      <c r="R45" s="19"/>
    </row>
    <row r="48" spans="1:18">
      <c r="A48" s="19"/>
      <c r="B48" s="19"/>
    </row>
    <row r="49" spans="1:20">
      <c r="A49" s="19"/>
      <c r="B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>
      <c r="A50" s="50"/>
      <c r="B50" s="67"/>
      <c r="C50" s="68"/>
      <c r="D50" s="68"/>
      <c r="E50" s="68"/>
      <c r="F50" s="68"/>
      <c r="G50" s="68"/>
      <c r="H50" s="50"/>
      <c r="I50" s="50"/>
      <c r="J50" s="50"/>
      <c r="K50" s="50"/>
      <c r="L50" s="19"/>
      <c r="M50" s="19"/>
      <c r="N50" s="19"/>
      <c r="O50" s="19"/>
      <c r="P50" s="19"/>
      <c r="Q50" s="19"/>
      <c r="R50" s="19"/>
      <c r="S50" s="19"/>
      <c r="T50" s="19"/>
    </row>
    <row r="51" spans="1:20">
      <c r="A51" s="50"/>
      <c r="B51" s="50"/>
      <c r="C51" s="50"/>
      <c r="D51" s="59"/>
      <c r="E51" s="50"/>
      <c r="F51" s="50"/>
      <c r="G51" s="50"/>
      <c r="H51" s="50"/>
      <c r="I51" s="50"/>
      <c r="J51" s="50"/>
      <c r="K51" s="50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5.75">
      <c r="A52" s="120" t="s">
        <v>2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"/>
      <c r="M52" s="3"/>
      <c r="N52" s="5"/>
      <c r="O52" s="5"/>
      <c r="P52" s="5"/>
      <c r="Q52" s="5"/>
      <c r="R52" s="5"/>
      <c r="S52" s="19"/>
      <c r="T52" s="19"/>
    </row>
    <row r="53" spans="1:20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19"/>
      <c r="M53" s="5"/>
      <c r="N53" s="13"/>
      <c r="O53" s="13"/>
      <c r="P53" s="13"/>
      <c r="Q53" s="13"/>
      <c r="R53" s="13"/>
      <c r="S53" s="19"/>
      <c r="T53" s="19"/>
    </row>
    <row r="54" spans="1:20" ht="15.75" thickBot="1">
      <c r="A54" s="50"/>
      <c r="B54" s="86"/>
      <c r="C54" s="125"/>
      <c r="D54" s="126"/>
      <c r="E54" s="14"/>
      <c r="F54" s="125"/>
      <c r="G54" s="125"/>
      <c r="H54" s="125"/>
      <c r="I54" s="50"/>
      <c r="J54" s="50"/>
      <c r="K54" s="50"/>
      <c r="L54" s="19"/>
      <c r="M54" s="5"/>
      <c r="N54" s="6"/>
      <c r="O54" s="6"/>
      <c r="P54" s="6"/>
      <c r="Q54" s="6"/>
      <c r="R54" s="6"/>
      <c r="S54" s="19"/>
      <c r="T54" s="19"/>
    </row>
    <row r="55" spans="1:20" ht="15.75" thickBot="1">
      <c r="A55" s="86"/>
      <c r="B55" s="26" t="s">
        <v>13</v>
      </c>
      <c r="C55" s="27" t="s">
        <v>30</v>
      </c>
      <c r="D55" s="27" t="s">
        <v>9</v>
      </c>
      <c r="E55" s="28" t="s">
        <v>10</v>
      </c>
      <c r="F55" s="29" t="s">
        <v>11</v>
      </c>
      <c r="G55" s="73" t="s">
        <v>12</v>
      </c>
      <c r="H55" s="77"/>
      <c r="I55" s="78"/>
      <c r="J55" s="50"/>
      <c r="K55" s="50"/>
      <c r="L55" s="19"/>
      <c r="M55" s="19"/>
      <c r="N55" s="19"/>
      <c r="O55" s="19"/>
      <c r="P55" s="19"/>
      <c r="Q55" s="19"/>
      <c r="R55" s="19"/>
      <c r="S55" s="19"/>
      <c r="T55" s="19"/>
    </row>
    <row r="56" spans="1:20">
      <c r="A56" s="86"/>
      <c r="B56" s="30" t="s">
        <v>20</v>
      </c>
      <c r="C56" s="24">
        <v>0</v>
      </c>
      <c r="D56" s="24">
        <v>0</v>
      </c>
      <c r="E56" s="25">
        <v>9</v>
      </c>
      <c r="F56" s="25">
        <v>14</v>
      </c>
      <c r="G56" s="11">
        <v>0</v>
      </c>
      <c r="H56" s="79"/>
      <c r="I56" s="11"/>
      <c r="J56" s="50"/>
      <c r="K56" s="50"/>
      <c r="L56" s="19"/>
      <c r="M56" s="19"/>
      <c r="N56" s="19"/>
      <c r="O56" s="19"/>
      <c r="P56" s="19"/>
      <c r="Q56" s="19"/>
      <c r="R56" s="19"/>
      <c r="S56" s="19"/>
      <c r="T56" s="19"/>
    </row>
    <row r="57" spans="1:20">
      <c r="A57" s="86"/>
      <c r="B57" s="31" t="s">
        <v>21</v>
      </c>
      <c r="C57" s="24">
        <v>0</v>
      </c>
      <c r="D57" s="25">
        <v>0</v>
      </c>
      <c r="E57" s="25">
        <v>7</v>
      </c>
      <c r="F57" s="25">
        <v>11</v>
      </c>
      <c r="G57" s="74">
        <v>0</v>
      </c>
      <c r="H57" s="79"/>
      <c r="I57" s="11"/>
      <c r="J57" s="50"/>
      <c r="K57" s="50"/>
      <c r="L57" s="19"/>
      <c r="M57" s="19"/>
      <c r="N57" s="19"/>
      <c r="O57" s="19"/>
      <c r="P57" s="19"/>
      <c r="Q57" s="19"/>
      <c r="R57" s="19"/>
      <c r="S57" s="19"/>
      <c r="T57" s="19"/>
    </row>
    <row r="58" spans="1:20">
      <c r="A58" s="86"/>
      <c r="B58" s="31" t="s">
        <v>22</v>
      </c>
      <c r="C58" s="24">
        <v>0</v>
      </c>
      <c r="D58" s="25">
        <v>1</v>
      </c>
      <c r="E58" s="25">
        <v>4</v>
      </c>
      <c r="F58" s="25">
        <v>18</v>
      </c>
      <c r="G58" s="74">
        <v>1</v>
      </c>
      <c r="H58" s="79"/>
      <c r="I58" s="11"/>
      <c r="J58" s="50"/>
      <c r="K58" s="50"/>
      <c r="L58" s="19"/>
      <c r="M58" s="19"/>
      <c r="N58" s="19"/>
      <c r="O58" s="19"/>
      <c r="P58" s="19"/>
      <c r="Q58" s="19"/>
      <c r="R58" s="19"/>
      <c r="S58" s="19"/>
      <c r="T58" s="19"/>
    </row>
    <row r="59" spans="1:20">
      <c r="A59" s="86"/>
      <c r="B59" s="31" t="s">
        <v>23</v>
      </c>
      <c r="C59" s="24">
        <v>0</v>
      </c>
      <c r="D59" s="25">
        <v>0</v>
      </c>
      <c r="E59" s="25">
        <v>8</v>
      </c>
      <c r="F59" s="25">
        <v>8</v>
      </c>
      <c r="G59" s="74">
        <v>0</v>
      </c>
      <c r="H59" s="79"/>
      <c r="I59" s="11"/>
      <c r="J59" s="50"/>
      <c r="K59" s="50"/>
      <c r="L59" s="19"/>
      <c r="M59" s="19"/>
      <c r="N59" s="19"/>
      <c r="O59" s="19"/>
      <c r="P59" s="19"/>
      <c r="Q59" s="19"/>
      <c r="R59" s="19"/>
      <c r="S59" s="19"/>
      <c r="T59" s="19"/>
    </row>
    <row r="60" spans="1:20">
      <c r="A60" s="86"/>
      <c r="B60" s="31" t="s">
        <v>24</v>
      </c>
      <c r="C60" s="24">
        <v>0</v>
      </c>
      <c r="D60" s="24">
        <v>0</v>
      </c>
      <c r="E60" s="24">
        <v>4</v>
      </c>
      <c r="F60" s="24">
        <v>17</v>
      </c>
      <c r="G60" s="74">
        <v>2</v>
      </c>
      <c r="H60" s="79"/>
      <c r="I60" s="11"/>
      <c r="J60" s="50"/>
      <c r="K60" s="50"/>
      <c r="L60" s="19"/>
      <c r="M60" s="19"/>
      <c r="N60" s="19"/>
      <c r="O60" s="19"/>
      <c r="P60" s="19"/>
      <c r="Q60" s="19"/>
      <c r="R60" s="19"/>
      <c r="S60" s="19"/>
      <c r="T60" s="19"/>
    </row>
    <row r="61" spans="1:20">
      <c r="A61" s="50"/>
      <c r="B61" s="31" t="s">
        <v>25</v>
      </c>
      <c r="C61" s="24">
        <v>0</v>
      </c>
      <c r="D61" s="25">
        <v>0</v>
      </c>
      <c r="E61" s="25">
        <v>5</v>
      </c>
      <c r="F61" s="25">
        <v>12</v>
      </c>
      <c r="G61" s="11">
        <v>2</v>
      </c>
      <c r="H61" s="79"/>
      <c r="I61" s="11"/>
      <c r="J61" s="50"/>
      <c r="K61" s="50"/>
      <c r="L61" s="19"/>
      <c r="M61" s="5"/>
      <c r="N61" s="5"/>
      <c r="O61" s="5"/>
      <c r="P61" s="5"/>
      <c r="Q61" s="5"/>
      <c r="R61" s="5"/>
      <c r="S61" s="5"/>
      <c r="T61" s="19"/>
    </row>
    <row r="62" spans="1:20">
      <c r="A62" s="50"/>
      <c r="B62" s="31" t="s">
        <v>26</v>
      </c>
      <c r="C62" s="24">
        <v>0</v>
      </c>
      <c r="D62" s="25">
        <v>0</v>
      </c>
      <c r="E62" s="25">
        <v>3</v>
      </c>
      <c r="F62" s="25">
        <v>7</v>
      </c>
      <c r="G62" s="74">
        <v>7</v>
      </c>
      <c r="H62" s="80"/>
      <c r="I62" s="11"/>
      <c r="J62" s="50"/>
      <c r="K62" s="50"/>
      <c r="L62" s="3"/>
      <c r="M62" s="5"/>
      <c r="N62" s="5"/>
      <c r="O62" s="3"/>
      <c r="P62" s="3"/>
      <c r="Q62" s="3"/>
      <c r="R62" s="3"/>
      <c r="S62" s="3"/>
      <c r="T62" s="19"/>
    </row>
    <row r="63" spans="1:20">
      <c r="A63" s="50"/>
      <c r="B63" s="31" t="s">
        <v>27</v>
      </c>
      <c r="C63" s="24">
        <v>0</v>
      </c>
      <c r="D63" s="25">
        <v>0</v>
      </c>
      <c r="E63" s="25">
        <v>4</v>
      </c>
      <c r="F63" s="25">
        <v>10</v>
      </c>
      <c r="G63" s="74">
        <v>3</v>
      </c>
      <c r="H63" s="80"/>
      <c r="I63" s="11"/>
      <c r="J63" s="50"/>
      <c r="K63" s="50"/>
      <c r="L63" s="5"/>
      <c r="M63" s="5"/>
      <c r="N63" s="5"/>
      <c r="O63" s="3"/>
      <c r="P63" s="3"/>
      <c r="Q63" s="3"/>
      <c r="R63" s="3"/>
      <c r="S63" s="3"/>
      <c r="T63" s="19"/>
    </row>
    <row r="64" spans="1:20" ht="15.75" thickBot="1">
      <c r="A64" s="50"/>
      <c r="B64" s="32" t="s">
        <v>28</v>
      </c>
      <c r="C64" s="23">
        <v>0</v>
      </c>
      <c r="D64" s="23">
        <v>0</v>
      </c>
      <c r="E64" s="23">
        <v>2</v>
      </c>
      <c r="F64" s="23">
        <v>8</v>
      </c>
      <c r="G64" s="76">
        <v>2</v>
      </c>
      <c r="H64" s="79"/>
      <c r="I64" s="11"/>
      <c r="J64" s="50"/>
      <c r="K64" s="50"/>
      <c r="L64" s="5"/>
      <c r="M64" s="5"/>
      <c r="N64" s="5"/>
      <c r="O64" s="3"/>
      <c r="P64" s="3"/>
      <c r="Q64" s="3"/>
      <c r="R64" s="3"/>
      <c r="S64" s="3"/>
      <c r="T64" s="19"/>
    </row>
    <row r="65" spans="1:20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"/>
      <c r="M65" s="5"/>
      <c r="N65" s="5"/>
      <c r="O65" s="3"/>
      <c r="P65" s="3"/>
      <c r="Q65" s="3"/>
      <c r="R65" s="3"/>
      <c r="S65" s="3"/>
      <c r="T65" s="19"/>
    </row>
    <row r="66" spans="1:20">
      <c r="L66" s="5"/>
      <c r="M66" s="5"/>
      <c r="N66" s="5"/>
      <c r="O66" s="3"/>
      <c r="P66" s="3"/>
      <c r="Q66" s="3"/>
      <c r="R66" s="3"/>
      <c r="S66" s="3"/>
      <c r="T66" s="19"/>
    </row>
    <row r="67" spans="1:20">
      <c r="L67" s="5"/>
      <c r="M67" s="5"/>
      <c r="N67" s="5"/>
      <c r="O67" s="3"/>
      <c r="P67" s="3"/>
      <c r="Q67" s="3"/>
      <c r="R67" s="3"/>
      <c r="S67" s="3"/>
      <c r="T67" s="19"/>
    </row>
    <row r="68" spans="1:20">
      <c r="L68" s="5"/>
      <c r="M68" s="5"/>
      <c r="N68" s="5"/>
      <c r="O68" s="3"/>
      <c r="P68" s="3"/>
      <c r="Q68" s="3"/>
      <c r="R68" s="3"/>
      <c r="S68" s="3"/>
      <c r="T68" s="19"/>
    </row>
    <row r="69" spans="1:20">
      <c r="L69" s="5"/>
      <c r="M69" s="5"/>
      <c r="N69" s="5"/>
      <c r="O69" s="3"/>
      <c r="P69" s="3"/>
      <c r="Q69" s="3"/>
      <c r="R69" s="3"/>
      <c r="S69" s="3"/>
      <c r="T69" s="19"/>
    </row>
    <row r="70" spans="1:20">
      <c r="L70" s="5"/>
      <c r="M70" s="5"/>
      <c r="N70" s="5"/>
      <c r="O70" s="3"/>
      <c r="P70" s="3"/>
      <c r="Q70" s="3"/>
      <c r="R70" s="3"/>
      <c r="S70" s="3"/>
      <c r="T70" s="19"/>
    </row>
    <row r="71" spans="1:20">
      <c r="L71" s="5"/>
      <c r="M71" s="5"/>
      <c r="N71" s="5"/>
      <c r="O71" s="3"/>
      <c r="P71" s="3"/>
      <c r="Q71" s="3"/>
      <c r="R71" s="3"/>
      <c r="S71" s="3"/>
      <c r="T71" s="19"/>
    </row>
    <row r="72" spans="1:20">
      <c r="L72" s="5"/>
      <c r="M72" s="5"/>
      <c r="N72" s="5"/>
      <c r="O72" s="3"/>
      <c r="P72" s="3"/>
      <c r="Q72" s="3"/>
      <c r="R72" s="3"/>
      <c r="S72" s="3"/>
      <c r="T72" s="19"/>
    </row>
    <row r="73" spans="1:20">
      <c r="L73" s="5"/>
      <c r="M73" s="5"/>
      <c r="N73" s="5"/>
      <c r="O73" s="3"/>
      <c r="P73" s="3"/>
      <c r="Q73" s="3"/>
      <c r="R73" s="3"/>
      <c r="S73" s="3"/>
      <c r="T73" s="19"/>
    </row>
    <row r="74" spans="1:20">
      <c r="L74" s="5"/>
      <c r="M74" s="5"/>
      <c r="N74" s="5"/>
      <c r="O74" s="3"/>
      <c r="P74" s="3"/>
      <c r="Q74" s="3"/>
      <c r="R74" s="3"/>
      <c r="S74" s="3"/>
      <c r="T74" s="19"/>
    </row>
    <row r="75" spans="1:20">
      <c r="L75" s="5"/>
      <c r="M75" s="5"/>
      <c r="N75" s="5"/>
      <c r="O75" s="3"/>
      <c r="P75" s="3"/>
      <c r="Q75" s="3"/>
      <c r="R75" s="3"/>
      <c r="S75" s="3"/>
      <c r="T75" s="19"/>
    </row>
    <row r="76" spans="1:20">
      <c r="L76" s="5"/>
      <c r="M76" s="5"/>
      <c r="N76" s="5"/>
      <c r="O76" s="3"/>
      <c r="P76" s="3"/>
      <c r="Q76" s="3"/>
      <c r="R76" s="3"/>
      <c r="S76" s="3"/>
      <c r="T76" s="19"/>
    </row>
    <row r="77" spans="1:20">
      <c r="L77" s="5"/>
      <c r="M77" s="5"/>
      <c r="N77" s="5"/>
      <c r="O77" s="3"/>
      <c r="P77" s="3"/>
      <c r="Q77" s="3"/>
      <c r="R77" s="3"/>
      <c r="S77" s="3"/>
      <c r="T77" s="19"/>
    </row>
    <row r="78" spans="1:20">
      <c r="L78" s="5"/>
      <c r="M78" s="5"/>
      <c r="N78" s="5"/>
      <c r="O78" s="3"/>
      <c r="P78" s="3"/>
      <c r="Q78" s="3"/>
      <c r="R78" s="3"/>
      <c r="S78" s="3"/>
      <c r="T78" s="19"/>
    </row>
    <row r="79" spans="1:20">
      <c r="L79" s="5"/>
      <c r="M79" s="5"/>
      <c r="N79" s="5"/>
      <c r="O79" s="3"/>
      <c r="P79" s="3"/>
      <c r="Q79" s="3"/>
      <c r="R79" s="3"/>
      <c r="S79" s="3"/>
      <c r="T79" s="19"/>
    </row>
    <row r="80" spans="1:20">
      <c r="L80" s="5"/>
      <c r="M80" s="5"/>
      <c r="N80" s="5"/>
      <c r="O80" s="3"/>
      <c r="P80" s="3"/>
      <c r="Q80" s="3"/>
      <c r="R80" s="3"/>
      <c r="S80" s="3"/>
      <c r="T80" s="19"/>
    </row>
    <row r="81" spans="12:20">
      <c r="L81" s="5"/>
      <c r="M81" s="5"/>
      <c r="N81" s="5"/>
      <c r="O81" s="3"/>
      <c r="P81" s="3"/>
      <c r="Q81" s="3"/>
      <c r="R81" s="3"/>
      <c r="S81" s="3"/>
      <c r="T81" s="19"/>
    </row>
    <row r="82" spans="12:20">
      <c r="L82" s="5"/>
      <c r="M82" s="5"/>
      <c r="N82" s="5"/>
      <c r="O82" s="3"/>
      <c r="P82" s="3"/>
      <c r="Q82" s="3"/>
      <c r="R82" s="3"/>
      <c r="S82" s="3"/>
      <c r="T82" s="19"/>
    </row>
    <row r="83" spans="12:20">
      <c r="L83" s="5"/>
      <c r="M83" s="5"/>
      <c r="N83" s="5"/>
      <c r="O83" s="3"/>
      <c r="P83" s="3"/>
      <c r="Q83" s="3"/>
      <c r="R83" s="3"/>
      <c r="S83" s="3"/>
      <c r="T83" s="19"/>
    </row>
    <row r="84" spans="12:20">
      <c r="L84" s="5"/>
      <c r="M84" s="5"/>
      <c r="N84" s="5"/>
      <c r="O84" s="3"/>
      <c r="P84" s="3"/>
      <c r="Q84" s="3"/>
      <c r="R84" s="3"/>
      <c r="S84" s="3"/>
      <c r="T84" s="19"/>
    </row>
    <row r="85" spans="12:20">
      <c r="L85" s="5"/>
      <c r="M85" s="5"/>
      <c r="N85" s="5"/>
      <c r="O85" s="3"/>
      <c r="P85" s="3"/>
      <c r="Q85" s="3"/>
      <c r="R85" s="3"/>
      <c r="S85" s="3"/>
      <c r="T85" s="19"/>
    </row>
    <row r="86" spans="12:20">
      <c r="L86" s="5"/>
      <c r="M86" s="5"/>
      <c r="N86" s="5"/>
      <c r="O86" s="3"/>
      <c r="P86" s="3"/>
      <c r="Q86" s="3"/>
      <c r="R86" s="3"/>
      <c r="S86" s="3"/>
      <c r="T86" s="19"/>
    </row>
    <row r="87" spans="12:20">
      <c r="L87" s="5"/>
      <c r="M87" s="5"/>
      <c r="N87" s="5"/>
      <c r="O87" s="3"/>
      <c r="P87" s="3"/>
      <c r="Q87" s="3"/>
      <c r="R87" s="3"/>
      <c r="S87" s="3"/>
      <c r="T87" s="19"/>
    </row>
    <row r="88" spans="12:20">
      <c r="L88" s="5"/>
      <c r="M88" s="5"/>
      <c r="N88" s="5"/>
      <c r="O88" s="3"/>
      <c r="P88" s="3"/>
      <c r="Q88" s="3"/>
      <c r="R88" s="3"/>
      <c r="S88" s="3"/>
      <c r="T88" s="19"/>
    </row>
    <row r="89" spans="12:20">
      <c r="L89" s="5"/>
      <c r="M89" s="5"/>
      <c r="N89" s="5"/>
      <c r="O89" s="3"/>
      <c r="P89" s="3"/>
      <c r="Q89" s="3"/>
      <c r="R89" s="3"/>
      <c r="S89" s="3"/>
      <c r="T89" s="19"/>
    </row>
    <row r="90" spans="12:20">
      <c r="L90" s="5"/>
      <c r="M90" s="5"/>
      <c r="N90" s="5"/>
      <c r="O90" s="3"/>
      <c r="P90" s="3"/>
      <c r="Q90" s="3"/>
      <c r="R90" s="3"/>
      <c r="S90" s="3"/>
      <c r="T90" s="19"/>
    </row>
    <row r="91" spans="12:20">
      <c r="L91" s="5"/>
      <c r="M91" s="5"/>
      <c r="N91" s="5"/>
      <c r="O91" s="3"/>
      <c r="P91" s="3"/>
      <c r="Q91" s="3"/>
      <c r="R91" s="3"/>
      <c r="S91" s="3"/>
      <c r="T91" s="19"/>
    </row>
    <row r="92" spans="12:20">
      <c r="L92" s="5"/>
      <c r="M92" s="5"/>
      <c r="N92" s="5"/>
      <c r="O92" s="3"/>
      <c r="P92" s="3"/>
      <c r="Q92" s="3"/>
      <c r="R92" s="3"/>
      <c r="S92" s="3"/>
      <c r="T92" s="19"/>
    </row>
    <row r="93" spans="12:20">
      <c r="L93" s="5"/>
      <c r="M93" s="5"/>
      <c r="N93" s="5"/>
      <c r="O93" s="3"/>
      <c r="P93" s="3"/>
      <c r="Q93" s="3"/>
      <c r="R93" s="3"/>
      <c r="S93" s="3"/>
      <c r="T93" s="19"/>
    </row>
    <row r="94" spans="12:20">
      <c r="L94" s="5"/>
      <c r="M94" s="5"/>
      <c r="N94" s="5"/>
      <c r="O94" s="3"/>
      <c r="P94" s="3"/>
      <c r="Q94" s="3"/>
      <c r="R94" s="3"/>
      <c r="S94" s="3"/>
      <c r="T94" s="19"/>
    </row>
    <row r="95" spans="12:20">
      <c r="L95" s="5"/>
      <c r="M95" s="5"/>
      <c r="N95" s="5"/>
      <c r="O95" s="3"/>
      <c r="P95" s="3"/>
      <c r="Q95" s="3"/>
      <c r="R95" s="3"/>
      <c r="S95" s="3"/>
      <c r="T95" s="19"/>
    </row>
    <row r="96" spans="12:20">
      <c r="L96" s="19"/>
      <c r="M96" s="5"/>
      <c r="N96" s="5"/>
      <c r="O96" s="3"/>
      <c r="P96" s="3"/>
      <c r="Q96" s="3"/>
      <c r="R96" s="3"/>
      <c r="S96" s="3"/>
      <c r="T96" s="19"/>
    </row>
    <row r="97" spans="1:20">
      <c r="L97" s="19"/>
      <c r="M97" s="5"/>
      <c r="N97" s="5"/>
      <c r="O97" s="3"/>
      <c r="P97" s="3"/>
      <c r="Q97" s="3"/>
      <c r="R97" s="3"/>
      <c r="S97" s="3"/>
      <c r="T97" s="19"/>
    </row>
    <row r="98" spans="1:20">
      <c r="L98" s="19"/>
      <c r="M98" s="5"/>
      <c r="N98" s="3"/>
      <c r="O98" s="3"/>
      <c r="P98" s="3"/>
      <c r="Q98" s="19"/>
      <c r="R98" s="19"/>
      <c r="S98" s="19"/>
      <c r="T98" s="19"/>
    </row>
    <row r="99" spans="1:20">
      <c r="L99" s="19"/>
      <c r="M99" s="19"/>
      <c r="N99" s="19"/>
      <c r="O99" s="19"/>
      <c r="P99" s="19"/>
      <c r="Q99" s="19"/>
      <c r="R99" s="19"/>
      <c r="S99" s="19"/>
      <c r="T99" s="19"/>
    </row>
    <row r="100" spans="1:20">
      <c r="L100" s="19"/>
      <c r="M100" s="19"/>
      <c r="N100" s="19"/>
      <c r="O100" s="19"/>
      <c r="P100" s="19"/>
      <c r="Q100" s="19"/>
      <c r="R100" s="19"/>
      <c r="S100" s="19"/>
      <c r="T100" s="19"/>
    </row>
    <row r="102" spans="1:20" ht="23.25">
      <c r="A102" s="116" t="s">
        <v>36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1:20" ht="23.25">
      <c r="L103" s="9"/>
    </row>
    <row r="105" spans="1:20" ht="18.75">
      <c r="A105" s="117" t="s">
        <v>29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9"/>
      <c r="M105" s="19"/>
      <c r="N105" s="19"/>
      <c r="O105" s="19"/>
      <c r="P105" s="19"/>
      <c r="Q105" s="19"/>
      <c r="R105" s="19"/>
      <c r="S105" s="19"/>
    </row>
    <row r="106" spans="1:20" ht="18.75">
      <c r="A106" s="35"/>
      <c r="B106" s="35"/>
      <c r="C106" s="35"/>
      <c r="D106" s="35"/>
      <c r="E106" s="35"/>
      <c r="F106" s="35"/>
      <c r="G106" s="35"/>
      <c r="H106" s="35"/>
      <c r="I106" s="35"/>
      <c r="L106" s="18"/>
      <c r="M106" s="19"/>
      <c r="N106" s="19"/>
      <c r="O106" s="19"/>
      <c r="P106" s="19"/>
      <c r="Q106" s="19"/>
      <c r="R106" s="19"/>
      <c r="S106" s="19"/>
    </row>
    <row r="107" spans="1:20" ht="15.75" thickBot="1">
      <c r="A107" s="35"/>
      <c r="B107" s="35"/>
      <c r="C107" s="35"/>
      <c r="D107" s="35"/>
      <c r="E107" s="35"/>
      <c r="F107" s="35"/>
      <c r="G107" s="35"/>
      <c r="H107" s="35"/>
      <c r="I107" s="35"/>
      <c r="L107" s="19"/>
      <c r="M107" s="19"/>
      <c r="N107" s="19"/>
      <c r="O107" s="19"/>
      <c r="P107" s="19"/>
      <c r="Q107" s="19"/>
      <c r="R107" s="19"/>
      <c r="S107" s="19"/>
    </row>
    <row r="108" spans="1:20" ht="15.75" thickBot="1">
      <c r="A108" s="35"/>
      <c r="B108" s="11"/>
      <c r="C108" s="33"/>
      <c r="D108" s="33"/>
      <c r="E108" s="33"/>
      <c r="F108" s="33"/>
      <c r="G108" s="34"/>
      <c r="H108" s="118" t="s">
        <v>17</v>
      </c>
      <c r="I108" s="119"/>
      <c r="J108" s="16"/>
      <c r="K108" s="16"/>
      <c r="L108" s="19"/>
      <c r="M108" s="5"/>
      <c r="N108" s="5"/>
      <c r="O108" s="5"/>
      <c r="P108" s="5"/>
      <c r="Q108" s="5"/>
      <c r="R108" s="5"/>
      <c r="S108" s="19"/>
    </row>
    <row r="109" spans="1:20" ht="15.75" thickBot="1">
      <c r="A109" s="26" t="s">
        <v>8</v>
      </c>
      <c r="B109" s="27" t="s">
        <v>13</v>
      </c>
      <c r="C109" s="36" t="s">
        <v>3</v>
      </c>
      <c r="D109" s="37" t="s">
        <v>4</v>
      </c>
      <c r="E109" s="36" t="s">
        <v>5</v>
      </c>
      <c r="F109" s="36" t="s">
        <v>6</v>
      </c>
      <c r="G109" s="38" t="s">
        <v>7</v>
      </c>
      <c r="H109" s="27" t="s">
        <v>13</v>
      </c>
      <c r="I109" s="39" t="s">
        <v>14</v>
      </c>
      <c r="J109" s="5"/>
      <c r="K109" s="5"/>
      <c r="L109" s="19"/>
      <c r="M109" s="5"/>
      <c r="N109" s="3"/>
      <c r="O109" s="3"/>
      <c r="P109" s="3"/>
      <c r="Q109" s="3"/>
      <c r="R109" s="3"/>
      <c r="S109" s="19"/>
    </row>
    <row r="110" spans="1:20">
      <c r="A110" s="40">
        <v>23</v>
      </c>
      <c r="B110" s="41" t="s">
        <v>20</v>
      </c>
      <c r="C110" s="24">
        <v>5</v>
      </c>
      <c r="D110" s="24">
        <v>7</v>
      </c>
      <c r="E110" s="24">
        <v>4</v>
      </c>
      <c r="F110" s="24">
        <v>4</v>
      </c>
      <c r="G110" s="25">
        <v>3</v>
      </c>
      <c r="H110" s="71">
        <v>49.35</v>
      </c>
      <c r="I110" s="122">
        <v>58.49</v>
      </c>
      <c r="J110" s="11"/>
      <c r="K110" s="11"/>
      <c r="L110" s="19"/>
      <c r="M110" s="5"/>
      <c r="N110" s="3"/>
      <c r="O110" s="3"/>
      <c r="P110" s="3"/>
      <c r="Q110" s="3"/>
      <c r="R110" s="3"/>
      <c r="S110" s="19"/>
    </row>
    <row r="111" spans="1:20">
      <c r="A111" s="40">
        <v>18</v>
      </c>
      <c r="B111" s="41" t="s">
        <v>21</v>
      </c>
      <c r="C111" s="24">
        <v>5</v>
      </c>
      <c r="D111" s="24">
        <v>2</v>
      </c>
      <c r="E111" s="24">
        <v>4</v>
      </c>
      <c r="F111" s="24">
        <v>7</v>
      </c>
      <c r="G111" s="25">
        <v>0</v>
      </c>
      <c r="H111" s="71">
        <v>49.11</v>
      </c>
      <c r="I111" s="123"/>
      <c r="J111" s="11"/>
      <c r="K111" s="11"/>
      <c r="L111" s="19"/>
      <c r="M111" s="5"/>
      <c r="N111" s="3"/>
      <c r="O111" s="3"/>
      <c r="P111" s="3"/>
      <c r="Q111" s="3"/>
      <c r="R111" s="3"/>
      <c r="S111" s="19"/>
    </row>
    <row r="112" spans="1:20">
      <c r="A112" s="40">
        <v>24</v>
      </c>
      <c r="B112" s="41" t="s">
        <v>22</v>
      </c>
      <c r="C112" s="24">
        <v>2</v>
      </c>
      <c r="D112" s="24">
        <v>5</v>
      </c>
      <c r="E112" s="24">
        <v>4</v>
      </c>
      <c r="F112" s="24">
        <v>9</v>
      </c>
      <c r="G112" s="25">
        <v>4</v>
      </c>
      <c r="H112" s="71">
        <v>64.33</v>
      </c>
      <c r="I112" s="123"/>
      <c r="J112" s="11"/>
      <c r="K112" s="11"/>
      <c r="L112" s="19"/>
      <c r="M112" s="5"/>
      <c r="N112" s="3"/>
      <c r="O112" s="3"/>
      <c r="P112" s="3"/>
      <c r="Q112" s="3"/>
      <c r="R112" s="3"/>
      <c r="S112" s="19"/>
    </row>
    <row r="113" spans="1:19">
      <c r="A113" s="40">
        <v>16</v>
      </c>
      <c r="B113" s="42" t="s">
        <v>23</v>
      </c>
      <c r="C113" s="24">
        <v>3</v>
      </c>
      <c r="D113" s="24">
        <v>3</v>
      </c>
      <c r="E113" s="24">
        <v>7</v>
      </c>
      <c r="F113" s="24">
        <v>3</v>
      </c>
      <c r="G113" s="25">
        <v>0</v>
      </c>
      <c r="H113" s="71">
        <v>47.44</v>
      </c>
      <c r="I113" s="123"/>
      <c r="J113" s="11"/>
      <c r="K113" s="11"/>
      <c r="L113" s="19"/>
      <c r="M113" s="5"/>
      <c r="N113" s="3"/>
      <c r="O113" s="3"/>
      <c r="P113" s="3"/>
      <c r="Q113" s="3"/>
      <c r="R113" s="3"/>
      <c r="S113" s="19"/>
    </row>
    <row r="114" spans="1:19">
      <c r="A114" s="40">
        <v>23</v>
      </c>
      <c r="B114" s="42" t="s">
        <v>24</v>
      </c>
      <c r="C114" s="24">
        <v>1</v>
      </c>
      <c r="D114" s="24">
        <v>5</v>
      </c>
      <c r="E114" s="24">
        <v>4</v>
      </c>
      <c r="F114" s="24">
        <v>8</v>
      </c>
      <c r="G114" s="24">
        <v>5</v>
      </c>
      <c r="H114" s="71">
        <v>66.22</v>
      </c>
      <c r="I114" s="123"/>
      <c r="J114" s="11"/>
      <c r="K114" s="11"/>
      <c r="L114" s="19"/>
      <c r="M114" s="5"/>
      <c r="N114" s="3"/>
      <c r="O114" s="3"/>
      <c r="P114" s="3"/>
      <c r="Q114" s="3"/>
      <c r="R114" s="3"/>
      <c r="S114" s="19"/>
    </row>
    <row r="115" spans="1:19">
      <c r="A115" s="40">
        <v>19</v>
      </c>
      <c r="B115" s="41" t="s">
        <v>25</v>
      </c>
      <c r="C115" s="24">
        <v>3</v>
      </c>
      <c r="D115" s="24">
        <v>1</v>
      </c>
      <c r="E115" s="24">
        <v>4</v>
      </c>
      <c r="F115" s="24">
        <v>9</v>
      </c>
      <c r="G115" s="25">
        <v>2</v>
      </c>
      <c r="H115" s="71">
        <v>63.32</v>
      </c>
      <c r="I115" s="123"/>
      <c r="J115" s="11"/>
      <c r="K115" s="11"/>
      <c r="L115" s="19"/>
      <c r="M115" s="5"/>
      <c r="N115" s="3"/>
      <c r="O115" s="3"/>
      <c r="P115" s="3"/>
      <c r="Q115" s="3"/>
      <c r="R115" s="3"/>
      <c r="S115" s="19"/>
    </row>
    <row r="116" spans="1:19">
      <c r="A116" s="40">
        <v>17</v>
      </c>
      <c r="B116" s="41" t="s">
        <v>26</v>
      </c>
      <c r="C116" s="24">
        <v>1</v>
      </c>
      <c r="D116" s="24">
        <v>2</v>
      </c>
      <c r="E116" s="24">
        <v>7</v>
      </c>
      <c r="F116" s="24">
        <v>2</v>
      </c>
      <c r="G116" s="25">
        <v>5</v>
      </c>
      <c r="H116" s="71">
        <v>67.650000000000006</v>
      </c>
      <c r="I116" s="123"/>
      <c r="J116" s="11"/>
      <c r="K116" s="11"/>
      <c r="L116" s="19"/>
      <c r="M116" s="5"/>
      <c r="N116" s="3"/>
      <c r="O116" s="3"/>
      <c r="P116" s="3"/>
      <c r="Q116" s="3"/>
      <c r="R116" s="3"/>
      <c r="S116" s="19"/>
    </row>
    <row r="117" spans="1:19">
      <c r="A117" s="40">
        <v>17</v>
      </c>
      <c r="B117" s="41" t="s">
        <v>27</v>
      </c>
      <c r="C117" s="24">
        <v>3</v>
      </c>
      <c r="D117" s="24">
        <v>1</v>
      </c>
      <c r="E117" s="24">
        <v>4</v>
      </c>
      <c r="F117" s="24">
        <v>9</v>
      </c>
      <c r="G117" s="25">
        <v>0</v>
      </c>
      <c r="H117" s="71">
        <v>58.76</v>
      </c>
      <c r="I117" s="123"/>
      <c r="J117" s="11"/>
      <c r="K117" s="11"/>
      <c r="L117" s="19"/>
      <c r="M117" s="5"/>
      <c r="N117" s="3"/>
      <c r="O117" s="3"/>
      <c r="P117" s="3"/>
      <c r="Q117" s="3"/>
      <c r="R117" s="3"/>
      <c r="S117" s="19"/>
    </row>
    <row r="118" spans="1:19">
      <c r="A118" s="40">
        <v>13</v>
      </c>
      <c r="B118" s="42" t="s">
        <v>28</v>
      </c>
      <c r="C118" s="24">
        <v>0</v>
      </c>
      <c r="D118" s="24">
        <v>3</v>
      </c>
      <c r="E118" s="24">
        <v>7</v>
      </c>
      <c r="F118" s="24">
        <v>2</v>
      </c>
      <c r="G118" s="25">
        <v>1</v>
      </c>
      <c r="H118" s="71">
        <v>57.46</v>
      </c>
      <c r="I118" s="123"/>
      <c r="J118" s="11"/>
      <c r="K118" s="11"/>
      <c r="L118" s="19"/>
      <c r="M118" s="5"/>
      <c r="N118" s="3"/>
      <c r="O118" s="3"/>
      <c r="P118" s="3"/>
      <c r="Q118" s="3"/>
      <c r="R118" s="3"/>
      <c r="S118" s="19"/>
    </row>
    <row r="119" spans="1:19" ht="15.75" thickBot="1">
      <c r="A119" s="43"/>
      <c r="B119" s="21"/>
      <c r="C119" s="23"/>
      <c r="D119" s="23"/>
      <c r="E119" s="23"/>
      <c r="F119" s="23"/>
      <c r="G119" s="44"/>
      <c r="H119" s="72"/>
      <c r="I119" s="124"/>
      <c r="J119" s="11"/>
      <c r="K119" s="11"/>
      <c r="L119" s="19"/>
      <c r="M119" s="5"/>
      <c r="N119" s="3"/>
      <c r="O119" s="3"/>
      <c r="P119" s="3"/>
      <c r="Q119" s="3"/>
      <c r="R119" s="3"/>
      <c r="S119" s="19"/>
    </row>
    <row r="120" spans="1:19">
      <c r="A120" s="46">
        <f>SUM(A110:A119)</f>
        <v>170</v>
      </c>
      <c r="B120" s="47"/>
      <c r="C120" s="11"/>
      <c r="D120" s="11"/>
      <c r="E120" s="11"/>
      <c r="F120" s="11"/>
      <c r="G120" s="11"/>
      <c r="H120" s="48" t="s">
        <v>1</v>
      </c>
      <c r="I120" s="49">
        <v>53</v>
      </c>
      <c r="J120" s="7"/>
      <c r="K120" s="7"/>
    </row>
    <row r="121" spans="1:19">
      <c r="A121" s="35" t="s">
        <v>15</v>
      </c>
      <c r="B121" s="35"/>
      <c r="C121" s="35"/>
      <c r="D121" s="35"/>
      <c r="E121" s="35"/>
      <c r="F121" s="35"/>
      <c r="G121" s="35"/>
      <c r="H121" s="69"/>
      <c r="I121" s="70"/>
    </row>
    <row r="124" spans="1:19">
      <c r="B124" s="51"/>
      <c r="C124" s="52" t="s">
        <v>3</v>
      </c>
      <c r="D124" s="53" t="s">
        <v>4</v>
      </c>
      <c r="E124" s="52" t="s">
        <v>5</v>
      </c>
      <c r="F124" s="52" t="s">
        <v>6</v>
      </c>
      <c r="G124" s="54" t="s">
        <v>7</v>
      </c>
      <c r="H124" s="50"/>
    </row>
    <row r="125" spans="1:19">
      <c r="B125" s="55" t="s">
        <v>0</v>
      </c>
      <c r="C125" s="56">
        <f>SUM(C110:C119)</f>
        <v>23</v>
      </c>
      <c r="D125" s="56">
        <f>SUM(D110:D119)</f>
        <v>29</v>
      </c>
      <c r="E125" s="56">
        <f>SUM(E110:E119)</f>
        <v>45</v>
      </c>
      <c r="F125" s="56">
        <f>SUM(F110:F119)</f>
        <v>53</v>
      </c>
      <c r="G125" s="56">
        <f>SUM(G110:G119)</f>
        <v>20</v>
      </c>
      <c r="H125" s="50"/>
      <c r="I125" s="10"/>
    </row>
    <row r="126" spans="1:19">
      <c r="A126" s="2"/>
      <c r="B126" s="58" t="s">
        <v>16</v>
      </c>
      <c r="C126" s="96">
        <f>C125*100/A120</f>
        <v>13.529411764705882</v>
      </c>
      <c r="D126" s="96">
        <f>D125*100/A120</f>
        <v>17.058823529411764</v>
      </c>
      <c r="E126" s="96">
        <f>E125*100/A120</f>
        <v>26.470588235294116</v>
      </c>
      <c r="F126" s="96">
        <f>F125*100/A120</f>
        <v>31.176470588235293</v>
      </c>
      <c r="G126" s="96">
        <f>G125*100/A120</f>
        <v>11.764705882352942</v>
      </c>
      <c r="H126" s="50"/>
      <c r="I126" s="10"/>
    </row>
    <row r="127" spans="1:19">
      <c r="A127" s="19"/>
      <c r="B127" s="84"/>
      <c r="C127" s="97"/>
      <c r="D127" s="97"/>
      <c r="E127" s="97"/>
      <c r="F127" s="97"/>
      <c r="G127" s="97"/>
      <c r="H127" s="50"/>
      <c r="I127" s="10"/>
    </row>
    <row r="128" spans="1:19">
      <c r="B128" s="50"/>
      <c r="C128" s="98"/>
      <c r="D128" s="98"/>
      <c r="E128" s="98"/>
      <c r="F128" s="98"/>
      <c r="G128" s="98"/>
      <c r="H128" s="50"/>
    </row>
    <row r="129" spans="2:8">
      <c r="B129" s="50"/>
      <c r="C129" s="98"/>
      <c r="D129" s="98"/>
      <c r="E129" s="98"/>
      <c r="F129" s="98"/>
      <c r="G129" s="98"/>
      <c r="H129" s="50"/>
    </row>
    <row r="130" spans="2:8">
      <c r="B130" s="50"/>
      <c r="C130" s="50"/>
      <c r="D130" s="50"/>
      <c r="E130" s="50"/>
      <c r="F130" s="50"/>
      <c r="G130" s="50"/>
      <c r="H130" s="50"/>
    </row>
    <row r="131" spans="2:8">
      <c r="B131" s="50"/>
      <c r="C131" s="50"/>
      <c r="D131" s="50"/>
      <c r="E131" s="50"/>
      <c r="F131" s="50"/>
      <c r="G131" s="50"/>
      <c r="H131" s="50"/>
    </row>
    <row r="132" spans="2:8" ht="15.75" thickBot="1">
      <c r="B132" s="50"/>
      <c r="C132" s="50"/>
      <c r="D132" s="50"/>
      <c r="E132" s="50"/>
      <c r="F132" s="50"/>
      <c r="G132" s="50"/>
      <c r="H132" s="50"/>
    </row>
    <row r="133" spans="2:8" ht="15.75" thickBot="1">
      <c r="B133" s="26" t="s">
        <v>13</v>
      </c>
      <c r="C133" s="36" t="s">
        <v>18</v>
      </c>
      <c r="D133" s="62" t="s">
        <v>39</v>
      </c>
      <c r="E133" s="63" t="s">
        <v>40</v>
      </c>
      <c r="F133" s="50"/>
      <c r="G133" s="50"/>
      <c r="H133" s="50"/>
    </row>
    <row r="134" spans="2:8">
      <c r="B134" s="30" t="s">
        <v>20</v>
      </c>
      <c r="C134" s="71">
        <f>H110</f>
        <v>49.35</v>
      </c>
      <c r="D134" s="64">
        <v>58.49</v>
      </c>
      <c r="E134" s="94">
        <v>53</v>
      </c>
      <c r="F134" s="50"/>
      <c r="G134" s="50"/>
      <c r="H134" s="50"/>
    </row>
    <row r="135" spans="2:8">
      <c r="B135" s="31" t="s">
        <v>21</v>
      </c>
      <c r="C135" s="71">
        <f t="shared" ref="C135:C142" si="2">H111</f>
        <v>49.11</v>
      </c>
      <c r="D135" s="65">
        <v>58.49</v>
      </c>
      <c r="E135" s="95">
        <v>53</v>
      </c>
      <c r="F135" s="50"/>
      <c r="G135" s="50"/>
      <c r="H135" s="50"/>
    </row>
    <row r="136" spans="2:8">
      <c r="B136" s="31" t="s">
        <v>22</v>
      </c>
      <c r="C136" s="71">
        <f t="shared" si="2"/>
        <v>64.33</v>
      </c>
      <c r="D136" s="65">
        <v>58.49</v>
      </c>
      <c r="E136" s="95">
        <v>53</v>
      </c>
      <c r="F136" s="50"/>
      <c r="G136" s="50"/>
      <c r="H136" s="50"/>
    </row>
    <row r="137" spans="2:8">
      <c r="B137" s="31" t="s">
        <v>23</v>
      </c>
      <c r="C137" s="71">
        <f t="shared" si="2"/>
        <v>47.44</v>
      </c>
      <c r="D137" s="65">
        <v>58.49</v>
      </c>
      <c r="E137" s="95">
        <v>53</v>
      </c>
      <c r="F137" s="50"/>
      <c r="G137" s="50"/>
      <c r="H137" s="50"/>
    </row>
    <row r="138" spans="2:8">
      <c r="B138" s="31" t="s">
        <v>24</v>
      </c>
      <c r="C138" s="71">
        <f t="shared" si="2"/>
        <v>66.22</v>
      </c>
      <c r="D138" s="65">
        <v>58.49</v>
      </c>
      <c r="E138" s="95">
        <v>53</v>
      </c>
      <c r="F138" s="50"/>
      <c r="G138" s="50"/>
      <c r="H138" s="50"/>
    </row>
    <row r="139" spans="2:8">
      <c r="B139" s="31" t="s">
        <v>25</v>
      </c>
      <c r="C139" s="71">
        <f t="shared" si="2"/>
        <v>63.32</v>
      </c>
      <c r="D139" s="65">
        <v>58.49</v>
      </c>
      <c r="E139" s="95">
        <v>53</v>
      </c>
      <c r="F139" s="50"/>
      <c r="G139" s="50"/>
      <c r="H139" s="50"/>
    </row>
    <row r="140" spans="2:8">
      <c r="B140" s="31" t="s">
        <v>26</v>
      </c>
      <c r="C140" s="71">
        <f t="shared" si="2"/>
        <v>67.650000000000006</v>
      </c>
      <c r="D140" s="65">
        <v>58.49</v>
      </c>
      <c r="E140" s="95">
        <v>53</v>
      </c>
      <c r="F140" s="50"/>
      <c r="G140" s="50"/>
      <c r="H140" s="50"/>
    </row>
    <row r="141" spans="2:8">
      <c r="B141" s="31" t="s">
        <v>27</v>
      </c>
      <c r="C141" s="71">
        <f t="shared" si="2"/>
        <v>58.76</v>
      </c>
      <c r="D141" s="65">
        <v>58.49</v>
      </c>
      <c r="E141" s="95">
        <v>53</v>
      </c>
      <c r="F141" s="50"/>
      <c r="G141" s="50"/>
      <c r="H141" s="50"/>
    </row>
    <row r="142" spans="2:8">
      <c r="B142" s="31" t="s">
        <v>28</v>
      </c>
      <c r="C142" s="71">
        <f t="shared" si="2"/>
        <v>57.46</v>
      </c>
      <c r="D142" s="65">
        <v>58.49</v>
      </c>
      <c r="E142" s="95">
        <v>53</v>
      </c>
      <c r="F142" s="50"/>
      <c r="G142" s="50"/>
      <c r="H142" s="50"/>
    </row>
    <row r="143" spans="2:8" ht="15.75" thickBot="1">
      <c r="B143" s="32"/>
      <c r="C143" s="72"/>
      <c r="D143" s="66"/>
      <c r="E143" s="66"/>
      <c r="F143" s="50"/>
      <c r="G143" s="50"/>
      <c r="H143" s="50"/>
    </row>
    <row r="144" spans="2:8">
      <c r="B144" s="50"/>
      <c r="C144" s="50"/>
      <c r="D144" s="50"/>
      <c r="E144" s="50"/>
      <c r="F144" s="50"/>
      <c r="G144" s="50"/>
      <c r="H144" s="50"/>
    </row>
    <row r="148" spans="1:19">
      <c r="D148" s="1"/>
      <c r="L148" s="19"/>
      <c r="M148" s="19"/>
      <c r="N148" s="19"/>
      <c r="O148" s="19"/>
      <c r="P148" s="19"/>
      <c r="Q148" s="19"/>
      <c r="R148" s="19"/>
      <c r="S148" s="19"/>
    </row>
    <row r="149" spans="1:19" ht="15.75">
      <c r="A149" s="127" t="s">
        <v>2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9"/>
      <c r="M149" s="19"/>
      <c r="N149" s="19"/>
      <c r="O149" s="19"/>
      <c r="P149" s="19"/>
      <c r="Q149" s="19"/>
      <c r="R149" s="19"/>
      <c r="S149" s="19"/>
    </row>
    <row r="150" spans="1:19">
      <c r="F150" s="19"/>
      <c r="G150" s="19"/>
      <c r="L150" s="19"/>
      <c r="M150" s="19"/>
      <c r="N150" s="19"/>
      <c r="O150" s="19"/>
      <c r="P150" s="19"/>
      <c r="Q150" s="19"/>
      <c r="R150" s="19"/>
      <c r="S150" s="19"/>
    </row>
    <row r="151" spans="1:19" ht="16.5" thickBot="1">
      <c r="A151" s="35"/>
      <c r="B151" s="11"/>
      <c r="C151" s="125"/>
      <c r="D151" s="125"/>
      <c r="E151" s="14"/>
      <c r="F151" s="125"/>
      <c r="G151" s="125"/>
      <c r="H151" s="35"/>
      <c r="I151" s="35"/>
      <c r="L151" s="12"/>
      <c r="M151" s="19"/>
      <c r="N151" s="19"/>
      <c r="O151" s="19"/>
      <c r="P151" s="19"/>
      <c r="Q151" s="19"/>
      <c r="R151" s="19"/>
      <c r="S151" s="19"/>
    </row>
    <row r="152" spans="1:19" ht="15.75" thickBot="1">
      <c r="A152" s="11"/>
      <c r="B152" s="26" t="s">
        <v>13</v>
      </c>
      <c r="C152" s="27" t="s">
        <v>9</v>
      </c>
      <c r="D152" s="27" t="s">
        <v>10</v>
      </c>
      <c r="E152" s="28" t="s">
        <v>11</v>
      </c>
      <c r="F152" s="29" t="s">
        <v>12</v>
      </c>
      <c r="G152" s="73" t="s">
        <v>41</v>
      </c>
      <c r="H152" s="77"/>
      <c r="I152" s="35"/>
      <c r="L152" s="19"/>
      <c r="M152" s="3"/>
      <c r="N152" s="5"/>
      <c r="O152" s="5"/>
      <c r="P152" s="5"/>
      <c r="Q152" s="5"/>
      <c r="R152" s="5"/>
      <c r="S152" s="19"/>
    </row>
    <row r="153" spans="1:19">
      <c r="A153" s="11"/>
      <c r="B153" s="30" t="s">
        <v>20</v>
      </c>
      <c r="C153" s="24">
        <v>1</v>
      </c>
      <c r="D153" s="24">
        <v>5</v>
      </c>
      <c r="E153" s="25">
        <v>16</v>
      </c>
      <c r="F153" s="25">
        <v>1</v>
      </c>
      <c r="G153" s="11">
        <v>0</v>
      </c>
      <c r="H153" s="79"/>
      <c r="I153" s="35"/>
      <c r="L153" s="19"/>
      <c r="M153" s="5"/>
      <c r="N153" s="13"/>
      <c r="O153" s="13"/>
      <c r="P153" s="13"/>
      <c r="Q153" s="13"/>
      <c r="R153" s="13"/>
      <c r="S153" s="19"/>
    </row>
    <row r="154" spans="1:19">
      <c r="A154" s="11"/>
      <c r="B154" s="31" t="s">
        <v>21</v>
      </c>
      <c r="C154" s="24">
        <v>0</v>
      </c>
      <c r="D154" s="25">
        <v>7</v>
      </c>
      <c r="E154" s="25">
        <v>5</v>
      </c>
      <c r="F154" s="25">
        <v>6</v>
      </c>
      <c r="G154" s="11">
        <v>0</v>
      </c>
      <c r="H154" s="79"/>
      <c r="I154" s="35"/>
      <c r="L154" s="19"/>
      <c r="M154" s="5"/>
      <c r="N154" s="6"/>
      <c r="O154" s="6"/>
      <c r="P154" s="6"/>
      <c r="Q154" s="6"/>
      <c r="R154" s="6"/>
      <c r="S154" s="19"/>
    </row>
    <row r="155" spans="1:19">
      <c r="A155" s="11"/>
      <c r="B155" s="31" t="s">
        <v>22</v>
      </c>
      <c r="C155" s="24">
        <v>0</v>
      </c>
      <c r="D155" s="25">
        <v>6</v>
      </c>
      <c r="E155" s="25">
        <v>15</v>
      </c>
      <c r="F155" s="25">
        <v>3</v>
      </c>
      <c r="G155" s="11">
        <v>0</v>
      </c>
      <c r="H155" s="79"/>
      <c r="I155" s="35"/>
      <c r="L155" s="19"/>
      <c r="M155" s="19"/>
      <c r="N155" s="19"/>
      <c r="O155" s="19"/>
      <c r="P155" s="19"/>
      <c r="Q155" s="19"/>
      <c r="R155" s="19"/>
      <c r="S155" s="19"/>
    </row>
    <row r="156" spans="1:19">
      <c r="A156" s="11"/>
      <c r="B156" s="31" t="s">
        <v>23</v>
      </c>
      <c r="C156" s="24">
        <v>0</v>
      </c>
      <c r="D156" s="25">
        <v>3</v>
      </c>
      <c r="E156" s="25">
        <v>10</v>
      </c>
      <c r="F156" s="25">
        <v>3</v>
      </c>
      <c r="G156" s="11">
        <v>0</v>
      </c>
      <c r="H156" s="79"/>
      <c r="I156" s="35"/>
      <c r="L156" s="19"/>
      <c r="M156" s="19"/>
      <c r="N156" s="19"/>
      <c r="O156" s="19"/>
      <c r="P156" s="19"/>
      <c r="Q156" s="19"/>
      <c r="R156" s="19"/>
      <c r="S156" s="19"/>
    </row>
    <row r="157" spans="1:19">
      <c r="A157" s="11"/>
      <c r="B157" s="31" t="s">
        <v>24</v>
      </c>
      <c r="C157" s="24">
        <v>0</v>
      </c>
      <c r="D157" s="24">
        <v>3</v>
      </c>
      <c r="E157" s="24">
        <v>14</v>
      </c>
      <c r="F157" s="24">
        <v>6</v>
      </c>
      <c r="G157" s="74">
        <v>0</v>
      </c>
      <c r="H157" s="79"/>
      <c r="I157" s="35"/>
    </row>
    <row r="158" spans="1:19">
      <c r="A158" s="11"/>
      <c r="B158" s="31" t="s">
        <v>25</v>
      </c>
      <c r="C158" s="24">
        <v>0</v>
      </c>
      <c r="D158" s="25">
        <v>3</v>
      </c>
      <c r="E158" s="25">
        <v>7</v>
      </c>
      <c r="F158" s="25">
        <v>7</v>
      </c>
      <c r="G158" s="11">
        <v>2</v>
      </c>
      <c r="H158" s="79"/>
      <c r="I158" s="35"/>
      <c r="N158" s="19"/>
      <c r="O158" s="19"/>
      <c r="P158" s="19"/>
      <c r="Q158" s="19"/>
      <c r="R158" s="19"/>
      <c r="S158" s="19"/>
    </row>
    <row r="159" spans="1:19">
      <c r="A159" s="35"/>
      <c r="B159" s="31" t="s">
        <v>26</v>
      </c>
      <c r="C159" s="24">
        <v>0</v>
      </c>
      <c r="D159" s="25">
        <v>3</v>
      </c>
      <c r="E159" s="25">
        <v>10</v>
      </c>
      <c r="F159" s="25">
        <v>3</v>
      </c>
      <c r="G159" s="11">
        <v>1</v>
      </c>
      <c r="H159" s="79"/>
      <c r="I159" s="35"/>
      <c r="N159" s="19"/>
      <c r="O159" s="121"/>
      <c r="P159" s="121"/>
      <c r="Q159" s="14"/>
      <c r="R159" s="125"/>
      <c r="S159" s="125"/>
    </row>
    <row r="160" spans="1:19">
      <c r="A160" s="67"/>
      <c r="B160" s="31" t="s">
        <v>27</v>
      </c>
      <c r="C160" s="24">
        <v>0</v>
      </c>
      <c r="D160" s="25">
        <v>3</v>
      </c>
      <c r="E160" s="25">
        <v>12</v>
      </c>
      <c r="F160" s="25">
        <v>2</v>
      </c>
      <c r="G160" s="11">
        <v>0</v>
      </c>
      <c r="H160" s="79"/>
      <c r="I160" s="35"/>
      <c r="J160" s="4"/>
      <c r="K160" s="4"/>
      <c r="N160" s="5"/>
      <c r="O160" s="5"/>
      <c r="P160" s="5"/>
      <c r="Q160" s="14"/>
      <c r="R160" s="5"/>
      <c r="S160" s="5"/>
    </row>
    <row r="161" spans="1:19">
      <c r="A161" s="35"/>
      <c r="B161" s="31" t="s">
        <v>28</v>
      </c>
      <c r="C161" s="24">
        <v>0</v>
      </c>
      <c r="D161" s="25">
        <v>1</v>
      </c>
      <c r="E161" s="25">
        <v>8</v>
      </c>
      <c r="F161" s="25">
        <v>4</v>
      </c>
      <c r="G161" s="11">
        <v>0</v>
      </c>
      <c r="H161" s="79"/>
      <c r="I161" s="35"/>
      <c r="M161" s="5"/>
      <c r="N161" s="5"/>
      <c r="O161" s="3"/>
      <c r="P161" s="3"/>
      <c r="Q161" s="3"/>
      <c r="R161" s="3"/>
      <c r="S161" s="3"/>
    </row>
    <row r="162" spans="1:19" ht="15.75" thickBot="1">
      <c r="A162" s="35"/>
      <c r="B162" s="32"/>
      <c r="C162" s="22"/>
      <c r="D162" s="22"/>
      <c r="E162" s="22"/>
      <c r="F162" s="22"/>
      <c r="G162" s="81"/>
      <c r="H162" s="82"/>
      <c r="I162" s="35"/>
      <c r="J162" s="16"/>
      <c r="K162" s="16"/>
      <c r="M162" s="5"/>
      <c r="N162" s="5"/>
      <c r="O162" s="3"/>
      <c r="P162" s="3"/>
      <c r="Q162" s="3"/>
      <c r="R162" s="3"/>
      <c r="S162" s="3"/>
    </row>
    <row r="163" spans="1:19">
      <c r="A163" s="35"/>
      <c r="B163" s="47"/>
      <c r="C163" s="47"/>
      <c r="D163" s="47"/>
      <c r="E163" s="47"/>
      <c r="F163" s="47"/>
      <c r="G163" s="83"/>
      <c r="H163" s="47"/>
      <c r="I163" s="47"/>
      <c r="J163" s="5"/>
      <c r="K163" s="5"/>
      <c r="M163" s="5"/>
      <c r="N163" s="5"/>
      <c r="O163" s="3"/>
      <c r="P163" s="3"/>
      <c r="Q163" s="3"/>
      <c r="R163" s="3"/>
      <c r="S163" s="3"/>
    </row>
    <row r="164" spans="1:19">
      <c r="A164" s="35"/>
      <c r="B164" s="47"/>
      <c r="C164" s="11"/>
      <c r="D164" s="11"/>
      <c r="E164" s="11"/>
      <c r="F164" s="11"/>
      <c r="G164" s="11"/>
      <c r="H164" s="75"/>
      <c r="I164" s="11"/>
      <c r="J164" s="11"/>
      <c r="K164" s="11"/>
      <c r="M164" s="5"/>
      <c r="N164" s="5"/>
      <c r="O164" s="3"/>
      <c r="P164" s="3"/>
      <c r="Q164" s="3"/>
      <c r="R164" s="3"/>
      <c r="S164" s="3"/>
    </row>
    <row r="165" spans="1:19">
      <c r="B165" s="5"/>
      <c r="C165" s="3"/>
      <c r="D165" s="3"/>
      <c r="E165" s="3"/>
      <c r="F165" s="3"/>
      <c r="G165" s="3"/>
      <c r="H165" s="6"/>
      <c r="I165" s="86"/>
      <c r="J165" s="11"/>
      <c r="K165" s="11"/>
      <c r="M165" s="5"/>
      <c r="N165" s="5"/>
      <c r="O165" s="3"/>
      <c r="P165" s="3"/>
      <c r="Q165" s="3"/>
      <c r="R165" s="3"/>
      <c r="S165" s="3"/>
    </row>
    <row r="166" spans="1:19">
      <c r="B166" s="5"/>
      <c r="C166" s="3"/>
      <c r="D166" s="3"/>
      <c r="E166" s="3"/>
      <c r="F166" s="3"/>
      <c r="G166" s="3"/>
      <c r="H166" s="6"/>
      <c r="I166" s="86"/>
      <c r="J166" s="11"/>
      <c r="K166" s="11"/>
      <c r="M166" s="5"/>
      <c r="N166" s="3"/>
      <c r="O166" s="3"/>
      <c r="P166" s="3"/>
      <c r="Q166" s="19"/>
      <c r="R166" s="19"/>
      <c r="S166" s="19"/>
    </row>
    <row r="167" spans="1:19">
      <c r="B167" s="5"/>
      <c r="C167" s="3"/>
      <c r="D167" s="3"/>
      <c r="E167" s="3"/>
      <c r="F167" s="3"/>
      <c r="G167" s="3"/>
      <c r="H167" s="6"/>
      <c r="I167" s="86"/>
      <c r="J167" s="11"/>
      <c r="K167" s="11"/>
      <c r="M167" s="5"/>
      <c r="N167" s="3"/>
      <c r="O167" s="3"/>
      <c r="P167" s="3"/>
      <c r="Q167" s="19"/>
      <c r="R167" s="19"/>
      <c r="S167" s="19"/>
    </row>
    <row r="168" spans="1:19">
      <c r="B168" s="5"/>
      <c r="C168" s="3"/>
      <c r="D168" s="3"/>
      <c r="E168" s="3"/>
      <c r="F168" s="3"/>
      <c r="G168" s="3"/>
      <c r="H168" s="6"/>
      <c r="I168" s="86"/>
      <c r="J168" s="11"/>
      <c r="K168" s="11"/>
      <c r="M168" s="5"/>
      <c r="N168" s="3"/>
      <c r="O168" s="3"/>
      <c r="P168" s="3"/>
    </row>
  </sheetData>
  <mergeCells count="16">
    <mergeCell ref="C54:D54"/>
    <mergeCell ref="F54:H54"/>
    <mergeCell ref="A2:K2"/>
    <mergeCell ref="A4:L4"/>
    <mergeCell ref="H7:I7"/>
    <mergeCell ref="I9:I18"/>
    <mergeCell ref="A52:K52"/>
    <mergeCell ref="O159:P159"/>
    <mergeCell ref="R159:S159"/>
    <mergeCell ref="A102:K102"/>
    <mergeCell ref="A105:K105"/>
    <mergeCell ref="H108:I108"/>
    <mergeCell ref="I110:I119"/>
    <mergeCell ref="A149:K149"/>
    <mergeCell ref="C151:D151"/>
    <mergeCell ref="F151:G15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68"/>
  <sheetViews>
    <sheetView topLeftCell="A25" zoomScaleNormal="100" workbookViewId="0">
      <selection activeCell="I25" sqref="I25"/>
    </sheetView>
  </sheetViews>
  <sheetFormatPr defaultRowHeight="15"/>
  <cols>
    <col min="1" max="1" width="7.85546875" customWidth="1"/>
    <col min="2" max="2" width="11.42578125" customWidth="1"/>
    <col min="3" max="3" width="5.42578125" customWidth="1"/>
    <col min="4" max="4" width="6.140625" customWidth="1"/>
    <col min="5" max="5" width="5.5703125" customWidth="1"/>
    <col min="6" max="6" width="6" customWidth="1"/>
    <col min="7" max="7" width="5.85546875" customWidth="1"/>
    <col min="8" max="8" width="9.140625" customWidth="1"/>
  </cols>
  <sheetData>
    <row r="2" spans="1:19" ht="23.25">
      <c r="A2" s="116" t="s">
        <v>46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7"/>
    </row>
    <row r="4" spans="1:19" ht="18.75">
      <c r="A4" s="117" t="s">
        <v>19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6" spans="1:19" ht="15.75" thickBot="1">
      <c r="L6" s="19"/>
      <c r="M6" s="19"/>
      <c r="N6" s="19"/>
      <c r="O6" s="19"/>
      <c r="P6" s="19"/>
      <c r="Q6" s="19"/>
      <c r="R6" s="19"/>
      <c r="S6" s="19"/>
    </row>
    <row r="7" spans="1:19" ht="22.5" customHeight="1" thickBot="1">
      <c r="A7" s="35"/>
      <c r="B7" s="11"/>
      <c r="C7" s="33"/>
      <c r="D7" s="33"/>
      <c r="E7" s="33"/>
      <c r="F7" s="33"/>
      <c r="G7" s="34"/>
      <c r="H7" s="118" t="s">
        <v>17</v>
      </c>
      <c r="I7" s="119"/>
      <c r="J7" s="16"/>
      <c r="K7" s="16"/>
      <c r="L7" s="19"/>
      <c r="M7" s="19"/>
      <c r="N7" s="19"/>
      <c r="O7" s="19"/>
      <c r="P7" s="19"/>
      <c r="Q7" s="19"/>
      <c r="R7" s="19"/>
      <c r="S7" s="19"/>
    </row>
    <row r="8" spans="1:19" ht="15.75" thickBot="1">
      <c r="A8" s="26" t="s">
        <v>8</v>
      </c>
      <c r="B8" s="27" t="s">
        <v>13</v>
      </c>
      <c r="C8" s="36" t="s">
        <v>3</v>
      </c>
      <c r="D8" s="37" t="s">
        <v>4</v>
      </c>
      <c r="E8" s="36" t="s">
        <v>5</v>
      </c>
      <c r="F8" s="36" t="s">
        <v>6</v>
      </c>
      <c r="G8" s="38" t="s">
        <v>7</v>
      </c>
      <c r="H8" s="27" t="s">
        <v>13</v>
      </c>
      <c r="I8" s="39" t="s">
        <v>14</v>
      </c>
      <c r="J8" s="5"/>
      <c r="K8" s="5"/>
      <c r="L8" s="19"/>
      <c r="M8" s="19"/>
      <c r="N8" s="19"/>
      <c r="O8" s="19"/>
      <c r="P8" s="19"/>
      <c r="Q8" s="19"/>
      <c r="R8" s="19"/>
      <c r="S8" s="19"/>
    </row>
    <row r="9" spans="1:19">
      <c r="A9" s="40">
        <f>SUM(C9:G9)</f>
        <v>19</v>
      </c>
      <c r="B9" s="41" t="s">
        <v>20</v>
      </c>
      <c r="C9" s="24">
        <v>0</v>
      </c>
      <c r="D9" s="24">
        <v>1</v>
      </c>
      <c r="E9" s="24">
        <v>9</v>
      </c>
      <c r="F9" s="24">
        <v>8</v>
      </c>
      <c r="G9" s="25">
        <v>1</v>
      </c>
      <c r="H9" s="71">
        <v>68.260000000000005</v>
      </c>
      <c r="I9" s="122">
        <v>70.48</v>
      </c>
      <c r="J9" s="11"/>
      <c r="K9" s="11"/>
      <c r="L9" s="19"/>
      <c r="M9" s="5"/>
      <c r="N9" s="5"/>
      <c r="O9" s="5"/>
      <c r="P9" s="5"/>
      <c r="Q9" s="5"/>
      <c r="R9" s="5"/>
      <c r="S9" s="19"/>
    </row>
    <row r="10" spans="1:19">
      <c r="A10" s="40">
        <f t="shared" ref="A10:A18" si="0">SUM(C10:G10)</f>
        <v>20</v>
      </c>
      <c r="B10" s="41" t="s">
        <v>21</v>
      </c>
      <c r="C10" s="24">
        <v>0</v>
      </c>
      <c r="D10" s="24">
        <v>1</v>
      </c>
      <c r="E10" s="24">
        <v>10</v>
      </c>
      <c r="F10" s="24">
        <v>7</v>
      </c>
      <c r="G10" s="25">
        <v>2</v>
      </c>
      <c r="H10" s="71">
        <v>68.45</v>
      </c>
      <c r="I10" s="123"/>
      <c r="J10" s="11"/>
      <c r="K10" s="11"/>
      <c r="L10" s="19"/>
      <c r="M10" s="5"/>
      <c r="N10" s="3"/>
      <c r="O10" s="3"/>
      <c r="P10" s="3"/>
      <c r="Q10" s="3"/>
      <c r="R10" s="3"/>
      <c r="S10" s="19"/>
    </row>
    <row r="11" spans="1:19">
      <c r="A11" s="40">
        <f t="shared" si="0"/>
        <v>23</v>
      </c>
      <c r="B11" s="41" t="s">
        <v>22</v>
      </c>
      <c r="C11" s="24">
        <v>0</v>
      </c>
      <c r="D11" s="24">
        <v>1</v>
      </c>
      <c r="E11" s="24">
        <v>6</v>
      </c>
      <c r="F11" s="24">
        <v>13</v>
      </c>
      <c r="G11" s="25">
        <v>3</v>
      </c>
      <c r="H11" s="71">
        <v>72.430000000000007</v>
      </c>
      <c r="I11" s="123"/>
      <c r="J11" s="11"/>
      <c r="K11" s="11"/>
      <c r="L11" s="19"/>
      <c r="M11" s="5"/>
      <c r="N11" s="3"/>
      <c r="O11" s="3"/>
      <c r="P11" s="3"/>
      <c r="Q11" s="3"/>
      <c r="R11" s="3"/>
      <c r="S11" s="19"/>
    </row>
    <row r="12" spans="1:19">
      <c r="A12" s="40">
        <f t="shared" si="0"/>
        <v>17</v>
      </c>
      <c r="B12" s="42" t="s">
        <v>23</v>
      </c>
      <c r="C12" s="24">
        <v>0</v>
      </c>
      <c r="D12" s="24">
        <v>1</v>
      </c>
      <c r="E12" s="24">
        <v>6</v>
      </c>
      <c r="F12" s="24">
        <v>9</v>
      </c>
      <c r="G12" s="25">
        <v>1</v>
      </c>
      <c r="H12" s="71">
        <v>71.760000000000005</v>
      </c>
      <c r="I12" s="123"/>
      <c r="J12" s="11"/>
      <c r="K12" s="11"/>
      <c r="L12" s="19"/>
      <c r="M12" s="5"/>
      <c r="N12" s="3"/>
      <c r="O12" s="3"/>
      <c r="P12" s="3"/>
      <c r="Q12" s="3"/>
      <c r="R12" s="3"/>
      <c r="S12" s="19"/>
    </row>
    <row r="13" spans="1:19">
      <c r="A13" s="40">
        <f t="shared" si="0"/>
        <v>16</v>
      </c>
      <c r="B13" s="42" t="s">
        <v>24</v>
      </c>
      <c r="C13" s="24">
        <v>0</v>
      </c>
      <c r="D13" s="24">
        <v>0</v>
      </c>
      <c r="E13" s="24">
        <v>3</v>
      </c>
      <c r="F13" s="24">
        <v>10</v>
      </c>
      <c r="G13" s="24">
        <v>3</v>
      </c>
      <c r="H13" s="71">
        <v>76</v>
      </c>
      <c r="I13" s="123"/>
      <c r="J13" s="11"/>
      <c r="K13" s="11"/>
      <c r="L13" s="19"/>
      <c r="M13" s="5"/>
      <c r="N13" s="3"/>
      <c r="O13" s="3"/>
      <c r="P13" s="3"/>
      <c r="Q13" s="3"/>
      <c r="R13" s="3"/>
      <c r="S13" s="19"/>
    </row>
    <row r="14" spans="1:19">
      <c r="A14" s="40">
        <f t="shared" si="0"/>
        <v>17</v>
      </c>
      <c r="B14" s="41" t="s">
        <v>47</v>
      </c>
      <c r="C14" s="24">
        <v>0</v>
      </c>
      <c r="D14" s="24">
        <v>1</v>
      </c>
      <c r="E14" s="24">
        <v>6</v>
      </c>
      <c r="F14" s="24">
        <v>10</v>
      </c>
      <c r="G14" s="25">
        <v>0</v>
      </c>
      <c r="H14" s="71">
        <v>70.099999999999994</v>
      </c>
      <c r="I14" s="123"/>
      <c r="J14" s="11"/>
      <c r="K14" s="11"/>
      <c r="L14" s="19"/>
      <c r="M14" s="5"/>
      <c r="N14" s="3"/>
      <c r="O14" s="3"/>
      <c r="P14" s="3"/>
      <c r="Q14" s="3"/>
      <c r="R14" s="3"/>
      <c r="S14" s="19"/>
    </row>
    <row r="15" spans="1:19">
      <c r="A15" s="40">
        <f t="shared" si="0"/>
        <v>18</v>
      </c>
      <c r="B15" s="41" t="s">
        <v>25</v>
      </c>
      <c r="C15" s="24">
        <v>0</v>
      </c>
      <c r="D15" s="24">
        <v>1</v>
      </c>
      <c r="E15" s="24">
        <v>10</v>
      </c>
      <c r="F15" s="24">
        <v>7</v>
      </c>
      <c r="G15" s="25">
        <v>0</v>
      </c>
      <c r="H15" s="71">
        <v>64.39</v>
      </c>
      <c r="I15" s="123"/>
      <c r="J15" s="11"/>
      <c r="K15" s="11"/>
      <c r="L15" s="19"/>
      <c r="M15" s="5"/>
      <c r="N15" s="3"/>
      <c r="O15" s="3"/>
      <c r="P15" s="3"/>
      <c r="Q15" s="3"/>
      <c r="R15" s="3"/>
      <c r="S15" s="19"/>
    </row>
    <row r="16" spans="1:19">
      <c r="A16" s="40">
        <f t="shared" si="0"/>
        <v>17</v>
      </c>
      <c r="B16" s="41" t="s">
        <v>26</v>
      </c>
      <c r="C16" s="24">
        <v>0</v>
      </c>
      <c r="D16" s="24">
        <v>2</v>
      </c>
      <c r="E16" s="24">
        <v>6</v>
      </c>
      <c r="F16" s="24">
        <v>7</v>
      </c>
      <c r="G16" s="25">
        <v>2</v>
      </c>
      <c r="H16" s="71">
        <v>69.760000000000005</v>
      </c>
      <c r="I16" s="123"/>
      <c r="J16" s="11"/>
      <c r="K16" s="11"/>
      <c r="L16" s="19"/>
      <c r="M16" s="5"/>
      <c r="N16" s="3"/>
      <c r="O16" s="3"/>
      <c r="P16" s="3"/>
      <c r="Q16" s="3"/>
      <c r="R16" s="3"/>
      <c r="S16" s="19"/>
    </row>
    <row r="17" spans="1:19">
      <c r="A17" s="40">
        <f t="shared" si="0"/>
        <v>20</v>
      </c>
      <c r="B17" s="41" t="s">
        <v>27</v>
      </c>
      <c r="C17" s="24">
        <v>0</v>
      </c>
      <c r="D17" s="24">
        <v>0</v>
      </c>
      <c r="E17" s="24">
        <v>6</v>
      </c>
      <c r="F17" s="24">
        <v>11</v>
      </c>
      <c r="G17" s="25">
        <v>3</v>
      </c>
      <c r="H17" s="71">
        <v>73.599999999999994</v>
      </c>
      <c r="I17" s="123"/>
      <c r="J17" s="11"/>
      <c r="K17" s="11"/>
      <c r="L17" s="19"/>
      <c r="M17" s="5"/>
      <c r="N17" s="3"/>
      <c r="O17" s="3"/>
      <c r="P17" s="3"/>
      <c r="Q17" s="3"/>
      <c r="R17" s="3"/>
      <c r="S17" s="19"/>
    </row>
    <row r="18" spans="1:19" ht="15.75" thickBot="1">
      <c r="A18" s="40">
        <f t="shared" si="0"/>
        <v>19</v>
      </c>
      <c r="B18" s="21" t="s">
        <v>28</v>
      </c>
      <c r="C18" s="23">
        <v>0</v>
      </c>
      <c r="D18" s="23">
        <v>0</v>
      </c>
      <c r="E18" s="23">
        <v>7</v>
      </c>
      <c r="F18" s="23">
        <v>11</v>
      </c>
      <c r="G18" s="44">
        <v>1</v>
      </c>
      <c r="H18" s="72">
        <v>70.16</v>
      </c>
      <c r="I18" s="124"/>
      <c r="L18" s="19"/>
      <c r="M18" s="5"/>
      <c r="N18" s="3"/>
      <c r="O18" s="3"/>
      <c r="P18" s="3"/>
      <c r="Q18" s="3"/>
      <c r="R18" s="3"/>
      <c r="S18" s="19"/>
    </row>
    <row r="19" spans="1:19">
      <c r="A19" s="46">
        <f>SUM(A9:A18)</f>
        <v>186</v>
      </c>
      <c r="B19" s="47"/>
      <c r="C19" s="11"/>
      <c r="D19" s="11"/>
      <c r="E19" s="11"/>
      <c r="F19" s="11"/>
      <c r="G19" s="11"/>
      <c r="H19" s="48" t="s">
        <v>1</v>
      </c>
      <c r="I19" s="49">
        <v>66</v>
      </c>
      <c r="J19" s="11"/>
      <c r="K19" s="11"/>
      <c r="L19" s="19"/>
      <c r="M19" s="5"/>
      <c r="N19" s="3"/>
      <c r="O19" s="3"/>
      <c r="P19" s="3"/>
      <c r="Q19" s="3"/>
      <c r="R19" s="3"/>
      <c r="S19" s="19"/>
    </row>
    <row r="20" spans="1:19">
      <c r="A20" s="35" t="s">
        <v>15</v>
      </c>
      <c r="B20" s="50"/>
      <c r="C20" s="50"/>
      <c r="D20" s="50"/>
      <c r="E20" s="50"/>
      <c r="F20" s="50"/>
      <c r="G20" s="50"/>
      <c r="H20" s="50"/>
      <c r="I20" s="50"/>
      <c r="J20" s="7"/>
      <c r="K20" s="7"/>
      <c r="L20" s="19"/>
      <c r="M20" s="5"/>
      <c r="N20" s="3"/>
      <c r="O20" s="3"/>
      <c r="P20" s="3"/>
      <c r="Q20" s="3"/>
      <c r="R20" s="3"/>
      <c r="S20" s="19"/>
    </row>
    <row r="21" spans="1:19">
      <c r="A21" s="50"/>
      <c r="B21" s="50"/>
      <c r="C21" s="50"/>
      <c r="D21" s="50"/>
      <c r="E21" s="50"/>
      <c r="F21" s="50"/>
      <c r="G21" s="50"/>
      <c r="H21" s="50"/>
      <c r="I21" s="50"/>
      <c r="L21" s="19"/>
      <c r="M21" s="5"/>
      <c r="N21" s="3"/>
      <c r="O21" s="3"/>
      <c r="P21" s="3"/>
      <c r="Q21" s="3"/>
      <c r="R21" s="3"/>
      <c r="S21" s="19"/>
    </row>
    <row r="22" spans="1:19">
      <c r="A22" s="50"/>
      <c r="B22" s="51"/>
      <c r="C22" s="52" t="s">
        <v>3</v>
      </c>
      <c r="D22" s="53" t="s">
        <v>4</v>
      </c>
      <c r="E22" s="52" t="s">
        <v>5</v>
      </c>
      <c r="F22" s="52" t="s">
        <v>6</v>
      </c>
      <c r="G22" s="54" t="s">
        <v>7</v>
      </c>
      <c r="H22" s="50"/>
      <c r="I22" s="50"/>
      <c r="L22" s="19"/>
      <c r="M22" s="5"/>
      <c r="N22" s="3"/>
      <c r="O22" s="3"/>
      <c r="P22" s="3"/>
      <c r="Q22" s="3"/>
      <c r="R22" s="3"/>
      <c r="S22" s="19"/>
    </row>
    <row r="23" spans="1:19">
      <c r="A23" s="50"/>
      <c r="B23" s="55" t="s">
        <v>0</v>
      </c>
      <c r="C23" s="56">
        <f>SUM(C9:C18)</f>
        <v>0</v>
      </c>
      <c r="D23" s="56">
        <f t="shared" ref="D23:G23" si="1">SUM(D9:D18)</f>
        <v>8</v>
      </c>
      <c r="E23" s="56">
        <f t="shared" si="1"/>
        <v>69</v>
      </c>
      <c r="F23" s="56">
        <f t="shared" si="1"/>
        <v>93</v>
      </c>
      <c r="G23" s="56">
        <f t="shared" si="1"/>
        <v>16</v>
      </c>
      <c r="H23" s="57"/>
      <c r="I23" s="57"/>
      <c r="M23" s="5"/>
      <c r="N23" s="3"/>
      <c r="O23" s="3"/>
      <c r="P23" s="3"/>
      <c r="Q23" s="3"/>
      <c r="R23" s="3"/>
    </row>
    <row r="24" spans="1:19">
      <c r="A24" s="50"/>
      <c r="B24" s="58" t="s">
        <v>16</v>
      </c>
      <c r="C24" s="96">
        <f>C23*100/A19</f>
        <v>0</v>
      </c>
      <c r="D24" s="96">
        <f>D23*100/A19</f>
        <v>4.301075268817204</v>
      </c>
      <c r="E24" s="96">
        <f>E23*100/A19</f>
        <v>37.096774193548384</v>
      </c>
      <c r="F24" s="96">
        <f>F23*100/A19</f>
        <v>50</v>
      </c>
      <c r="G24" s="96">
        <f>G23*100/A19</f>
        <v>8.6021505376344081</v>
      </c>
      <c r="H24" s="57"/>
      <c r="I24" s="57"/>
      <c r="M24" s="5"/>
      <c r="N24" s="3"/>
      <c r="O24" s="3"/>
      <c r="P24" s="3"/>
      <c r="Q24" s="3"/>
      <c r="R24" s="3"/>
    </row>
    <row r="25" spans="1:19">
      <c r="A25" s="50"/>
      <c r="B25" s="84"/>
      <c r="C25" s="85"/>
      <c r="D25" s="85"/>
      <c r="E25" s="85"/>
      <c r="F25" s="85"/>
      <c r="G25" s="85"/>
      <c r="H25" s="59"/>
      <c r="I25" s="57"/>
      <c r="M25" s="19"/>
      <c r="N25" s="19"/>
      <c r="O25" s="19"/>
      <c r="P25" s="19"/>
      <c r="Q25" s="19"/>
      <c r="R25" s="19"/>
    </row>
    <row r="26" spans="1:19">
      <c r="A26" s="50"/>
      <c r="B26" s="60"/>
      <c r="C26" s="61"/>
      <c r="D26" s="61"/>
      <c r="E26" s="61"/>
      <c r="F26" s="61"/>
      <c r="G26" s="61"/>
      <c r="H26" s="59"/>
      <c r="I26" s="50"/>
      <c r="M26" s="19"/>
      <c r="N26" s="19"/>
      <c r="O26" s="19"/>
      <c r="P26" s="19"/>
      <c r="Q26" s="19"/>
      <c r="R26" s="19"/>
    </row>
    <row r="27" spans="1:19">
      <c r="B27" s="20"/>
      <c r="C27" s="13"/>
      <c r="D27" s="13"/>
      <c r="E27" s="13"/>
      <c r="F27" s="13"/>
      <c r="G27" s="13"/>
      <c r="H27" s="1"/>
      <c r="M27" s="19"/>
      <c r="N27" s="19"/>
      <c r="O27" s="19"/>
      <c r="P27" s="19"/>
      <c r="Q27" s="19"/>
      <c r="R27" s="19"/>
    </row>
    <row r="28" spans="1:19">
      <c r="B28" s="20"/>
      <c r="C28" s="13"/>
      <c r="D28" s="13"/>
      <c r="E28" s="13"/>
      <c r="F28" s="13"/>
      <c r="G28" s="13"/>
      <c r="H28" s="1"/>
      <c r="M28" s="19"/>
      <c r="N28" s="19"/>
      <c r="O28" s="19"/>
      <c r="P28" s="19"/>
      <c r="Q28" s="19"/>
      <c r="R28" s="19"/>
    </row>
    <row r="29" spans="1:19">
      <c r="A29" s="35"/>
      <c r="B29" s="60"/>
      <c r="C29" s="61"/>
      <c r="D29" s="61"/>
      <c r="E29" s="61"/>
      <c r="F29" s="61"/>
      <c r="G29" s="13"/>
      <c r="H29" s="1"/>
      <c r="M29" s="19"/>
      <c r="N29" s="19"/>
      <c r="O29" s="19"/>
      <c r="P29" s="19"/>
      <c r="Q29" s="19"/>
      <c r="R29" s="19"/>
    </row>
    <row r="30" spans="1:19" ht="15.75" thickBot="1">
      <c r="A30" s="35"/>
      <c r="B30" s="60"/>
      <c r="C30" s="61"/>
      <c r="D30" s="61"/>
      <c r="E30" s="61"/>
      <c r="F30" s="61"/>
      <c r="G30" s="13"/>
      <c r="H30" s="1"/>
      <c r="M30" s="19"/>
      <c r="N30" s="19"/>
      <c r="O30" s="19"/>
      <c r="P30" s="19"/>
      <c r="Q30" s="19"/>
      <c r="R30" s="19"/>
    </row>
    <row r="31" spans="1:19" ht="15.75" thickBot="1">
      <c r="A31" s="35"/>
      <c r="B31" s="90" t="s">
        <v>13</v>
      </c>
      <c r="C31" s="38" t="s">
        <v>18</v>
      </c>
      <c r="D31" s="62" t="s">
        <v>48</v>
      </c>
      <c r="E31" s="63" t="s">
        <v>49</v>
      </c>
      <c r="F31" s="61"/>
      <c r="G31" s="13"/>
      <c r="H31" s="1"/>
      <c r="M31" s="19"/>
      <c r="N31" s="19"/>
      <c r="O31" s="19"/>
      <c r="P31" s="19"/>
      <c r="Q31" s="19"/>
      <c r="R31" s="19"/>
    </row>
    <row r="32" spans="1:19">
      <c r="A32" s="35"/>
      <c r="B32" s="91" t="s">
        <v>20</v>
      </c>
      <c r="C32" s="88">
        <f>H9</f>
        <v>68.260000000000005</v>
      </c>
      <c r="D32" s="64">
        <v>70.48</v>
      </c>
      <c r="E32" s="64">
        <v>66</v>
      </c>
      <c r="F32" s="61"/>
      <c r="G32" s="13"/>
      <c r="H32" s="1"/>
      <c r="M32" s="19"/>
      <c r="N32" s="19"/>
      <c r="O32" s="19"/>
      <c r="P32" s="19"/>
      <c r="Q32" s="19"/>
      <c r="R32" s="19"/>
    </row>
    <row r="33" spans="1:18">
      <c r="A33" s="35"/>
      <c r="B33" s="92" t="s">
        <v>21</v>
      </c>
      <c r="C33" s="65">
        <f t="shared" ref="C33:C41" si="2">H10</f>
        <v>68.45</v>
      </c>
      <c r="D33" s="87">
        <v>70.48</v>
      </c>
      <c r="E33" s="87">
        <v>66</v>
      </c>
      <c r="F33" s="61"/>
      <c r="G33" s="13"/>
      <c r="H33" s="1"/>
      <c r="M33" s="19"/>
      <c r="N33" s="19"/>
      <c r="O33" s="19"/>
      <c r="P33" s="19"/>
      <c r="Q33" s="19"/>
      <c r="R33" s="19"/>
    </row>
    <row r="34" spans="1:18">
      <c r="A34" s="35"/>
      <c r="B34" s="92" t="s">
        <v>22</v>
      </c>
      <c r="C34" s="65">
        <f t="shared" si="2"/>
        <v>72.430000000000007</v>
      </c>
      <c r="D34" s="87">
        <v>70.48</v>
      </c>
      <c r="E34" s="87">
        <v>66</v>
      </c>
      <c r="F34" s="61"/>
      <c r="G34" s="13"/>
      <c r="H34" s="1"/>
      <c r="M34" s="19"/>
      <c r="N34" s="19"/>
      <c r="O34" s="19"/>
      <c r="P34" s="19"/>
      <c r="Q34" s="19"/>
      <c r="R34" s="19"/>
    </row>
    <row r="35" spans="1:18">
      <c r="A35" s="35"/>
      <c r="B35" s="92" t="s">
        <v>23</v>
      </c>
      <c r="C35" s="65">
        <f t="shared" si="2"/>
        <v>71.760000000000005</v>
      </c>
      <c r="D35" s="87">
        <v>70.48</v>
      </c>
      <c r="E35" s="87">
        <v>66</v>
      </c>
      <c r="F35" s="61"/>
      <c r="G35" s="13"/>
      <c r="H35" s="1"/>
      <c r="M35" s="19"/>
      <c r="N35" s="19"/>
      <c r="O35" s="19"/>
      <c r="P35" s="19"/>
      <c r="Q35" s="19"/>
      <c r="R35" s="19"/>
    </row>
    <row r="36" spans="1:18">
      <c r="A36" s="35"/>
      <c r="B36" s="92" t="s">
        <v>24</v>
      </c>
      <c r="C36" s="65">
        <f t="shared" si="2"/>
        <v>76</v>
      </c>
      <c r="D36" s="87">
        <v>70.48</v>
      </c>
      <c r="E36" s="87">
        <v>66</v>
      </c>
      <c r="F36" s="61"/>
      <c r="G36" s="13"/>
      <c r="H36" s="1"/>
      <c r="M36" s="19"/>
      <c r="N36" s="19"/>
      <c r="O36" s="19"/>
      <c r="P36" s="19"/>
      <c r="Q36" s="19"/>
      <c r="R36" s="19"/>
    </row>
    <row r="37" spans="1:18">
      <c r="A37" s="35"/>
      <c r="B37" s="92" t="s">
        <v>47</v>
      </c>
      <c r="C37" s="65">
        <f t="shared" si="2"/>
        <v>70.099999999999994</v>
      </c>
      <c r="D37" s="87">
        <v>70.48</v>
      </c>
      <c r="E37" s="87">
        <v>66</v>
      </c>
      <c r="F37" s="61"/>
      <c r="G37" s="13"/>
      <c r="H37" s="1"/>
      <c r="M37" s="19"/>
      <c r="N37" s="19"/>
      <c r="O37" s="19"/>
      <c r="P37" s="19"/>
      <c r="Q37" s="19"/>
      <c r="R37" s="19"/>
    </row>
    <row r="38" spans="1:18">
      <c r="A38" s="35"/>
      <c r="B38" s="92" t="s">
        <v>25</v>
      </c>
      <c r="C38" s="65">
        <f t="shared" si="2"/>
        <v>64.39</v>
      </c>
      <c r="D38" s="87">
        <v>70.48</v>
      </c>
      <c r="E38" s="87">
        <v>66</v>
      </c>
      <c r="F38" s="61"/>
      <c r="G38" s="13"/>
      <c r="H38" s="1"/>
      <c r="M38" s="19"/>
      <c r="N38" s="19"/>
      <c r="O38" s="19"/>
      <c r="P38" s="19"/>
      <c r="Q38" s="19"/>
      <c r="R38" s="19"/>
    </row>
    <row r="39" spans="1:18">
      <c r="A39" s="35"/>
      <c r="B39" s="92" t="s">
        <v>26</v>
      </c>
      <c r="C39" s="65">
        <f t="shared" si="2"/>
        <v>69.760000000000005</v>
      </c>
      <c r="D39" s="87">
        <v>70.48</v>
      </c>
      <c r="E39" s="87">
        <v>66</v>
      </c>
      <c r="F39" s="61"/>
      <c r="G39" s="13"/>
      <c r="H39" s="1"/>
      <c r="M39" s="19"/>
      <c r="N39" s="19"/>
      <c r="O39" s="19"/>
      <c r="P39" s="19"/>
      <c r="Q39" s="19"/>
      <c r="R39" s="19"/>
    </row>
    <row r="40" spans="1:18">
      <c r="A40" s="35"/>
      <c r="B40" s="92" t="s">
        <v>27</v>
      </c>
      <c r="C40" s="65">
        <f t="shared" si="2"/>
        <v>73.599999999999994</v>
      </c>
      <c r="D40" s="87">
        <v>70.48</v>
      </c>
      <c r="E40" s="87">
        <v>66</v>
      </c>
      <c r="F40" s="61"/>
      <c r="G40" s="13"/>
      <c r="H40" s="1"/>
      <c r="M40" s="19"/>
      <c r="N40" s="19"/>
      <c r="O40" s="19"/>
      <c r="P40" s="19"/>
      <c r="Q40" s="19"/>
      <c r="R40" s="19"/>
    </row>
    <row r="41" spans="1:18" ht="15.75" thickBot="1">
      <c r="A41" s="35"/>
      <c r="B41" s="93" t="s">
        <v>28</v>
      </c>
      <c r="C41" s="88">
        <f t="shared" si="2"/>
        <v>70.16</v>
      </c>
      <c r="D41" s="65">
        <v>70.48</v>
      </c>
      <c r="E41" s="65">
        <v>66</v>
      </c>
      <c r="F41" s="61"/>
      <c r="G41" s="13"/>
      <c r="H41" s="1"/>
      <c r="M41" s="19"/>
      <c r="N41" s="19"/>
      <c r="O41" s="19"/>
      <c r="P41" s="19"/>
      <c r="Q41" s="19"/>
      <c r="R41" s="19"/>
    </row>
    <row r="42" spans="1:18">
      <c r="A42" s="35"/>
      <c r="B42" s="60"/>
      <c r="C42" s="105"/>
      <c r="D42" s="105"/>
      <c r="E42" s="105"/>
      <c r="F42" s="61"/>
      <c r="G42" s="13"/>
      <c r="H42" s="1"/>
      <c r="M42" s="19"/>
      <c r="N42" s="19"/>
      <c r="O42" s="19"/>
      <c r="P42" s="19"/>
      <c r="Q42" s="19"/>
      <c r="R42" s="19"/>
    </row>
    <row r="43" spans="1:18">
      <c r="B43" s="20"/>
      <c r="C43" s="13"/>
      <c r="D43" s="13"/>
      <c r="E43" s="13"/>
      <c r="F43" s="13"/>
      <c r="G43" s="13"/>
      <c r="H43" s="1"/>
      <c r="M43" s="19"/>
      <c r="N43" s="19"/>
      <c r="O43" s="19"/>
      <c r="P43" s="19"/>
      <c r="Q43" s="19"/>
      <c r="R43" s="19"/>
    </row>
    <row r="44" spans="1:18">
      <c r="B44" s="20"/>
      <c r="C44" s="13"/>
      <c r="D44" s="13"/>
      <c r="E44" s="13"/>
      <c r="F44" s="13"/>
      <c r="G44" s="13"/>
      <c r="H44" s="1"/>
      <c r="M44" s="19"/>
      <c r="N44" s="19"/>
      <c r="O44" s="19"/>
      <c r="P44" s="19"/>
      <c r="Q44" s="19"/>
      <c r="R44" s="19"/>
    </row>
    <row r="45" spans="1:18">
      <c r="B45" s="20"/>
      <c r="C45" s="13"/>
      <c r="D45" s="13"/>
      <c r="E45" s="13"/>
      <c r="F45" s="13"/>
      <c r="G45" s="13"/>
      <c r="H45" s="1"/>
      <c r="M45" s="19"/>
      <c r="N45" s="19"/>
      <c r="O45" s="19"/>
      <c r="P45" s="19"/>
      <c r="Q45" s="19"/>
      <c r="R45" s="19"/>
    </row>
    <row r="48" spans="1:18">
      <c r="A48" s="19"/>
      <c r="B48" s="19"/>
    </row>
    <row r="49" spans="1:20">
      <c r="A49" s="19"/>
      <c r="B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>
      <c r="A50" s="50"/>
      <c r="B50" s="67"/>
      <c r="C50" s="68"/>
      <c r="D50" s="68"/>
      <c r="E50" s="68"/>
      <c r="F50" s="68"/>
      <c r="G50" s="68"/>
      <c r="H50" s="50"/>
      <c r="I50" s="50"/>
      <c r="J50" s="50"/>
      <c r="K50" s="50"/>
      <c r="L50" s="19"/>
      <c r="M50" s="19"/>
      <c r="N50" s="19"/>
      <c r="O50" s="19"/>
      <c r="P50" s="19"/>
      <c r="Q50" s="19"/>
      <c r="R50" s="19"/>
      <c r="S50" s="19"/>
      <c r="T50" s="19"/>
    </row>
    <row r="51" spans="1:20">
      <c r="A51" s="50"/>
      <c r="B51" s="50"/>
      <c r="C51" s="50"/>
      <c r="D51" s="59"/>
      <c r="E51" s="50"/>
      <c r="F51" s="50"/>
      <c r="G51" s="50"/>
      <c r="H51" s="50"/>
      <c r="I51" s="50"/>
      <c r="J51" s="50"/>
      <c r="K51" s="50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5.75">
      <c r="A52" s="120" t="s">
        <v>2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"/>
      <c r="M52" s="3"/>
      <c r="N52" s="5"/>
      <c r="O52" s="5"/>
      <c r="P52" s="5"/>
      <c r="Q52" s="5"/>
      <c r="R52" s="5"/>
      <c r="S52" s="19"/>
      <c r="T52" s="19"/>
    </row>
    <row r="53" spans="1:20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19"/>
      <c r="M53" s="5"/>
      <c r="N53" s="13"/>
      <c r="O53" s="13"/>
      <c r="P53" s="13"/>
      <c r="Q53" s="13"/>
      <c r="R53" s="13"/>
      <c r="S53" s="19"/>
      <c r="T53" s="19"/>
    </row>
    <row r="54" spans="1:20" ht="15.75" thickBot="1">
      <c r="A54" s="50"/>
      <c r="B54" s="104"/>
      <c r="C54" s="125"/>
      <c r="D54" s="126"/>
      <c r="E54" s="14"/>
      <c r="F54" s="125"/>
      <c r="G54" s="125"/>
      <c r="H54" s="125"/>
      <c r="I54" s="50"/>
      <c r="J54" s="50"/>
      <c r="K54" s="50"/>
      <c r="L54" s="19"/>
      <c r="M54" s="5"/>
      <c r="N54" s="6"/>
      <c r="O54" s="6"/>
      <c r="P54" s="6"/>
      <c r="Q54" s="6"/>
      <c r="R54" s="6"/>
      <c r="S54" s="19"/>
      <c r="T54" s="19"/>
    </row>
    <row r="55" spans="1:20" ht="15.75" thickBot="1">
      <c r="A55" s="104"/>
      <c r="B55" s="26" t="s">
        <v>13</v>
      </c>
      <c r="C55" s="27" t="s">
        <v>10</v>
      </c>
      <c r="D55" s="27" t="s">
        <v>11</v>
      </c>
      <c r="E55" s="28" t="s">
        <v>12</v>
      </c>
      <c r="F55" s="106" t="s">
        <v>41</v>
      </c>
      <c r="G55" s="47"/>
      <c r="H55" s="47"/>
      <c r="I55" s="78"/>
      <c r="J55" s="50"/>
      <c r="K55" s="50"/>
      <c r="L55" s="19"/>
      <c r="M55" s="19"/>
      <c r="N55" s="19"/>
      <c r="O55" s="19"/>
      <c r="P55" s="19"/>
      <c r="Q55" s="19"/>
      <c r="R55" s="19"/>
      <c r="S55" s="19"/>
      <c r="T55" s="19"/>
    </row>
    <row r="56" spans="1:20">
      <c r="A56" s="104"/>
      <c r="B56" s="30" t="s">
        <v>20</v>
      </c>
      <c r="C56" s="24">
        <v>6</v>
      </c>
      <c r="D56" s="24">
        <v>11</v>
      </c>
      <c r="E56" s="25">
        <v>2</v>
      </c>
      <c r="F56" s="107">
        <v>0</v>
      </c>
      <c r="G56" s="11"/>
      <c r="H56" s="11"/>
      <c r="I56" s="11"/>
      <c r="J56" s="50"/>
      <c r="K56" s="50"/>
      <c r="L56" s="19"/>
      <c r="M56" s="19"/>
      <c r="N56" s="19"/>
      <c r="O56" s="19"/>
      <c r="P56" s="19"/>
      <c r="Q56" s="19"/>
      <c r="R56" s="19"/>
      <c r="S56" s="19"/>
      <c r="T56" s="19"/>
    </row>
    <row r="57" spans="1:20">
      <c r="A57" s="104"/>
      <c r="B57" s="31" t="s">
        <v>21</v>
      </c>
      <c r="C57" s="24">
        <v>2</v>
      </c>
      <c r="D57" s="25">
        <v>10</v>
      </c>
      <c r="E57" s="25">
        <v>8</v>
      </c>
      <c r="F57" s="107">
        <v>0</v>
      </c>
      <c r="G57" s="11"/>
      <c r="H57" s="11"/>
      <c r="I57" s="11"/>
      <c r="J57" s="50"/>
      <c r="K57" s="50"/>
      <c r="L57" s="19"/>
      <c r="M57" s="19"/>
      <c r="N57" s="19"/>
      <c r="O57" s="19"/>
      <c r="P57" s="19"/>
      <c r="Q57" s="19"/>
      <c r="R57" s="19"/>
      <c r="S57" s="19"/>
      <c r="T57" s="19"/>
    </row>
    <row r="58" spans="1:20">
      <c r="A58" s="104"/>
      <c r="B58" s="31" t="s">
        <v>22</v>
      </c>
      <c r="C58" s="24">
        <v>2</v>
      </c>
      <c r="D58" s="25">
        <v>17</v>
      </c>
      <c r="E58" s="25">
        <v>4</v>
      </c>
      <c r="F58" s="107">
        <v>0</v>
      </c>
      <c r="G58" s="11"/>
      <c r="H58" s="11"/>
      <c r="I58" s="11"/>
      <c r="J58" s="50"/>
      <c r="K58" s="50"/>
      <c r="L58" s="19"/>
      <c r="M58" s="19"/>
      <c r="N58" s="19"/>
      <c r="O58" s="19"/>
      <c r="P58" s="19"/>
      <c r="Q58" s="19"/>
      <c r="R58" s="19"/>
      <c r="S58" s="19"/>
      <c r="T58" s="19"/>
    </row>
    <row r="59" spans="1:20">
      <c r="A59" s="104"/>
      <c r="B59" s="31" t="s">
        <v>23</v>
      </c>
      <c r="C59" s="24">
        <v>6</v>
      </c>
      <c r="D59" s="25">
        <v>7</v>
      </c>
      <c r="E59" s="25">
        <v>4</v>
      </c>
      <c r="F59" s="107">
        <v>0</v>
      </c>
      <c r="G59" s="11"/>
      <c r="H59" s="11"/>
      <c r="I59" s="11"/>
      <c r="J59" s="50"/>
      <c r="K59" s="50"/>
      <c r="L59" s="19"/>
      <c r="M59" s="19"/>
      <c r="N59" s="19"/>
      <c r="O59" s="19"/>
      <c r="P59" s="19"/>
      <c r="Q59" s="19"/>
      <c r="R59" s="19"/>
      <c r="S59" s="19"/>
      <c r="T59" s="19"/>
    </row>
    <row r="60" spans="1:20">
      <c r="A60" s="104"/>
      <c r="B60" s="31" t="s">
        <v>24</v>
      </c>
      <c r="C60" s="24">
        <v>0</v>
      </c>
      <c r="D60" s="24">
        <v>4</v>
      </c>
      <c r="E60" s="24">
        <v>11</v>
      </c>
      <c r="F60" s="107">
        <v>1</v>
      </c>
      <c r="G60" s="11"/>
      <c r="H60" s="11"/>
      <c r="I60" s="11"/>
      <c r="J60" s="50"/>
      <c r="K60" s="50"/>
      <c r="L60" s="19"/>
      <c r="M60" s="19"/>
      <c r="N60" s="19"/>
      <c r="O60" s="19"/>
      <c r="P60" s="19"/>
      <c r="Q60" s="19"/>
      <c r="R60" s="19"/>
      <c r="S60" s="19"/>
      <c r="T60" s="19"/>
    </row>
    <row r="61" spans="1:20">
      <c r="A61" s="104"/>
      <c r="B61" s="31" t="s">
        <v>47</v>
      </c>
      <c r="C61" s="24">
        <v>2</v>
      </c>
      <c r="D61" s="24">
        <v>10</v>
      </c>
      <c r="E61" s="24">
        <v>5</v>
      </c>
      <c r="F61" s="107">
        <v>0</v>
      </c>
      <c r="G61" s="11"/>
      <c r="H61" s="11"/>
      <c r="I61" s="11"/>
      <c r="J61" s="50"/>
      <c r="K61" s="50"/>
      <c r="L61" s="19"/>
      <c r="M61" s="19"/>
      <c r="N61" s="19"/>
      <c r="O61" s="19"/>
      <c r="P61" s="19"/>
      <c r="Q61" s="19"/>
      <c r="R61" s="19"/>
      <c r="S61" s="19"/>
      <c r="T61" s="19"/>
    </row>
    <row r="62" spans="1:20">
      <c r="A62" s="50"/>
      <c r="B62" s="31" t="s">
        <v>25</v>
      </c>
      <c r="C62" s="24">
        <v>1</v>
      </c>
      <c r="D62" s="25">
        <v>12</v>
      </c>
      <c r="E62" s="25">
        <v>5</v>
      </c>
      <c r="F62" s="107">
        <v>0</v>
      </c>
      <c r="G62" s="11"/>
      <c r="H62" s="11"/>
      <c r="I62" s="11"/>
      <c r="J62" s="50"/>
      <c r="K62" s="50"/>
      <c r="L62" s="19"/>
      <c r="M62" s="5"/>
      <c r="N62" s="5"/>
      <c r="O62" s="5"/>
      <c r="P62" s="5"/>
      <c r="Q62" s="5"/>
      <c r="R62" s="5"/>
      <c r="S62" s="5"/>
      <c r="T62" s="19"/>
    </row>
    <row r="63" spans="1:20">
      <c r="A63" s="50"/>
      <c r="B63" s="31" t="s">
        <v>26</v>
      </c>
      <c r="C63" s="24">
        <v>1</v>
      </c>
      <c r="D63" s="25">
        <v>5</v>
      </c>
      <c r="E63" s="25">
        <v>10</v>
      </c>
      <c r="F63" s="107">
        <v>1</v>
      </c>
      <c r="G63" s="11"/>
      <c r="H63" s="46"/>
      <c r="I63" s="11"/>
      <c r="J63" s="50"/>
      <c r="K63" s="50"/>
      <c r="L63" s="3"/>
      <c r="M63" s="5"/>
      <c r="N63" s="5"/>
      <c r="O63" s="3"/>
      <c r="P63" s="3"/>
      <c r="Q63" s="3"/>
      <c r="R63" s="3"/>
      <c r="S63" s="3"/>
      <c r="T63" s="19"/>
    </row>
    <row r="64" spans="1:20">
      <c r="A64" s="50"/>
      <c r="B64" s="31" t="s">
        <v>27</v>
      </c>
      <c r="C64" s="24">
        <v>0</v>
      </c>
      <c r="D64" s="25">
        <v>8</v>
      </c>
      <c r="E64" s="25">
        <v>10</v>
      </c>
      <c r="F64" s="107">
        <v>2</v>
      </c>
      <c r="G64" s="11"/>
      <c r="H64" s="46"/>
      <c r="I64" s="11"/>
      <c r="J64" s="50"/>
      <c r="K64" s="50"/>
      <c r="L64" s="5"/>
      <c r="M64" s="5"/>
      <c r="N64" s="5"/>
      <c r="O64" s="3"/>
      <c r="P64" s="3"/>
      <c r="Q64" s="3"/>
      <c r="R64" s="3"/>
      <c r="S64" s="3"/>
      <c r="T64" s="19"/>
    </row>
    <row r="65" spans="1:20" ht="15.75" thickBot="1">
      <c r="A65" s="50"/>
      <c r="B65" s="32" t="s">
        <v>28</v>
      </c>
      <c r="C65" s="23">
        <v>0</v>
      </c>
      <c r="D65" s="23">
        <v>12</v>
      </c>
      <c r="E65" s="23">
        <v>7</v>
      </c>
      <c r="F65" s="108">
        <v>0</v>
      </c>
      <c r="G65" s="11"/>
      <c r="H65" s="11"/>
      <c r="I65" s="11"/>
      <c r="J65" s="50"/>
      <c r="K65" s="50"/>
      <c r="L65" s="5"/>
      <c r="M65" s="5"/>
      <c r="N65" s="5"/>
      <c r="O65" s="3"/>
      <c r="P65" s="3"/>
      <c r="Q65" s="3"/>
      <c r="R65" s="3"/>
      <c r="S65" s="3"/>
      <c r="T65" s="19"/>
    </row>
    <row r="66" spans="1:20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"/>
      <c r="M66" s="5"/>
      <c r="N66" s="5"/>
      <c r="O66" s="3"/>
      <c r="P66" s="3"/>
      <c r="Q66" s="3"/>
      <c r="R66" s="3"/>
      <c r="S66" s="3"/>
      <c r="T66" s="19"/>
    </row>
    <row r="67" spans="1:20">
      <c r="L67" s="5"/>
      <c r="M67" s="5"/>
      <c r="N67" s="5"/>
      <c r="O67" s="3"/>
      <c r="P67" s="3"/>
      <c r="Q67" s="3"/>
      <c r="R67" s="3"/>
      <c r="S67" s="3"/>
      <c r="T67" s="19"/>
    </row>
    <row r="68" spans="1:20">
      <c r="L68" s="5"/>
      <c r="M68" s="5"/>
      <c r="N68" s="5"/>
      <c r="O68" s="3"/>
      <c r="P68" s="3"/>
      <c r="Q68" s="3"/>
      <c r="R68" s="3"/>
      <c r="S68" s="3"/>
      <c r="T68" s="19"/>
    </row>
    <row r="69" spans="1:20">
      <c r="L69" s="5"/>
      <c r="M69" s="5"/>
      <c r="N69" s="5"/>
      <c r="O69" s="3"/>
      <c r="P69" s="3"/>
      <c r="Q69" s="3"/>
      <c r="R69" s="3"/>
      <c r="S69" s="3"/>
      <c r="T69" s="19"/>
    </row>
    <row r="70" spans="1:20">
      <c r="L70" s="5"/>
      <c r="M70" s="5"/>
      <c r="N70" s="5"/>
      <c r="O70" s="3"/>
      <c r="P70" s="3"/>
      <c r="Q70" s="3"/>
      <c r="R70" s="3"/>
      <c r="S70" s="3"/>
      <c r="T70" s="19"/>
    </row>
    <row r="71" spans="1:20">
      <c r="L71" s="5"/>
      <c r="M71" s="5"/>
      <c r="N71" s="5"/>
      <c r="O71" s="3"/>
      <c r="P71" s="3"/>
      <c r="Q71" s="3"/>
      <c r="R71" s="3"/>
      <c r="S71" s="3"/>
      <c r="T71" s="19"/>
    </row>
    <row r="72" spans="1:20">
      <c r="L72" s="5"/>
      <c r="M72" s="5"/>
      <c r="N72" s="5"/>
      <c r="O72" s="3"/>
      <c r="P72" s="3"/>
      <c r="Q72" s="3"/>
      <c r="R72" s="3"/>
      <c r="S72" s="3"/>
      <c r="T72" s="19"/>
    </row>
    <row r="73" spans="1:20">
      <c r="L73" s="5"/>
      <c r="M73" s="5"/>
      <c r="N73" s="5"/>
      <c r="O73" s="3"/>
      <c r="P73" s="3"/>
      <c r="Q73" s="3"/>
      <c r="R73" s="3"/>
      <c r="S73" s="3"/>
      <c r="T73" s="19"/>
    </row>
    <row r="74" spans="1:20">
      <c r="L74" s="5"/>
      <c r="M74" s="5"/>
      <c r="N74" s="5"/>
      <c r="O74" s="3"/>
      <c r="P74" s="3"/>
      <c r="Q74" s="3"/>
      <c r="R74" s="3"/>
      <c r="S74" s="3"/>
      <c r="T74" s="19"/>
    </row>
    <row r="75" spans="1:20">
      <c r="L75" s="5"/>
      <c r="M75" s="5"/>
      <c r="N75" s="5"/>
      <c r="O75" s="3"/>
      <c r="P75" s="3"/>
      <c r="Q75" s="3"/>
      <c r="R75" s="3"/>
      <c r="S75" s="3"/>
      <c r="T75" s="19"/>
    </row>
    <row r="76" spans="1:20">
      <c r="L76" s="5"/>
      <c r="M76" s="5"/>
      <c r="N76" s="5"/>
      <c r="O76" s="3"/>
      <c r="P76" s="3"/>
      <c r="Q76" s="3"/>
      <c r="R76" s="3"/>
      <c r="S76" s="3"/>
      <c r="T76" s="19"/>
    </row>
    <row r="77" spans="1:20">
      <c r="L77" s="5"/>
      <c r="M77" s="5"/>
      <c r="N77" s="5"/>
      <c r="O77" s="3"/>
      <c r="P77" s="3"/>
      <c r="Q77" s="3"/>
      <c r="R77" s="3"/>
      <c r="S77" s="3"/>
      <c r="T77" s="19"/>
    </row>
    <row r="78" spans="1:20">
      <c r="L78" s="5"/>
      <c r="M78" s="5"/>
      <c r="N78" s="5"/>
      <c r="O78" s="3"/>
      <c r="P78" s="3"/>
      <c r="Q78" s="3"/>
      <c r="R78" s="3"/>
      <c r="S78" s="3"/>
      <c r="T78" s="19"/>
    </row>
    <row r="79" spans="1:20">
      <c r="L79" s="5"/>
      <c r="M79" s="5"/>
      <c r="N79" s="5"/>
      <c r="O79" s="3"/>
      <c r="P79" s="3"/>
      <c r="Q79" s="3"/>
      <c r="R79" s="3"/>
      <c r="S79" s="3"/>
      <c r="T79" s="19"/>
    </row>
    <row r="80" spans="1:20">
      <c r="L80" s="5"/>
      <c r="M80" s="5"/>
      <c r="N80" s="5"/>
      <c r="O80" s="3"/>
      <c r="P80" s="3"/>
      <c r="Q80" s="3"/>
      <c r="R80" s="3"/>
      <c r="S80" s="3"/>
      <c r="T80" s="19"/>
    </row>
    <row r="81" spans="12:20">
      <c r="L81" s="5"/>
      <c r="M81" s="5"/>
      <c r="N81" s="5"/>
      <c r="O81" s="3"/>
      <c r="P81" s="3"/>
      <c r="Q81" s="3"/>
      <c r="R81" s="3"/>
      <c r="S81" s="3"/>
      <c r="T81" s="19"/>
    </row>
    <row r="82" spans="12:20">
      <c r="L82" s="5"/>
      <c r="M82" s="5"/>
      <c r="N82" s="5"/>
      <c r="O82" s="3"/>
      <c r="P82" s="3"/>
      <c r="Q82" s="3"/>
      <c r="R82" s="3"/>
      <c r="S82" s="3"/>
      <c r="T82" s="19"/>
    </row>
    <row r="83" spans="12:20">
      <c r="L83" s="5"/>
      <c r="M83" s="5"/>
      <c r="N83" s="5"/>
      <c r="O83" s="3"/>
      <c r="P83" s="3"/>
      <c r="Q83" s="3"/>
      <c r="R83" s="3"/>
      <c r="S83" s="3"/>
      <c r="T83" s="19"/>
    </row>
    <row r="84" spans="12:20">
      <c r="L84" s="5"/>
      <c r="M84" s="5"/>
      <c r="N84" s="5"/>
      <c r="O84" s="3"/>
      <c r="P84" s="3"/>
      <c r="Q84" s="3"/>
      <c r="R84" s="3"/>
      <c r="S84" s="3"/>
      <c r="T84" s="19"/>
    </row>
    <row r="85" spans="12:20">
      <c r="L85" s="5"/>
      <c r="M85" s="5"/>
      <c r="N85" s="5"/>
      <c r="O85" s="3"/>
      <c r="P85" s="3"/>
      <c r="Q85" s="3"/>
      <c r="R85" s="3"/>
      <c r="S85" s="3"/>
      <c r="T85" s="19"/>
    </row>
    <row r="86" spans="12:20">
      <c r="L86" s="5"/>
      <c r="M86" s="5"/>
      <c r="N86" s="5"/>
      <c r="O86" s="3"/>
      <c r="P86" s="3"/>
      <c r="Q86" s="3"/>
      <c r="R86" s="3"/>
      <c r="S86" s="3"/>
      <c r="T86" s="19"/>
    </row>
    <row r="87" spans="12:20">
      <c r="L87" s="5"/>
      <c r="M87" s="5"/>
      <c r="N87" s="5"/>
      <c r="O87" s="3"/>
      <c r="P87" s="3"/>
      <c r="Q87" s="3"/>
      <c r="R87" s="3"/>
      <c r="S87" s="3"/>
      <c r="T87" s="19"/>
    </row>
    <row r="88" spans="12:20">
      <c r="L88" s="5"/>
      <c r="M88" s="5"/>
      <c r="N88" s="5"/>
      <c r="O88" s="3"/>
      <c r="P88" s="3"/>
      <c r="Q88" s="3"/>
      <c r="R88" s="3"/>
      <c r="S88" s="3"/>
      <c r="T88" s="19"/>
    </row>
    <row r="89" spans="12:20">
      <c r="L89" s="5"/>
      <c r="M89" s="5"/>
      <c r="N89" s="5"/>
      <c r="O89" s="3"/>
      <c r="P89" s="3"/>
      <c r="Q89" s="3"/>
      <c r="R89" s="3"/>
      <c r="S89" s="3"/>
      <c r="T89" s="19"/>
    </row>
    <row r="90" spans="12:20">
      <c r="L90" s="5"/>
      <c r="M90" s="5"/>
      <c r="N90" s="5"/>
      <c r="O90" s="3"/>
      <c r="P90" s="3"/>
      <c r="Q90" s="3"/>
      <c r="R90" s="3"/>
      <c r="S90" s="3"/>
      <c r="T90" s="19"/>
    </row>
    <row r="91" spans="12:20">
      <c r="L91" s="5"/>
      <c r="M91" s="5"/>
      <c r="N91" s="5"/>
      <c r="O91" s="3"/>
      <c r="P91" s="3"/>
      <c r="Q91" s="3"/>
      <c r="R91" s="3"/>
      <c r="S91" s="3"/>
      <c r="T91" s="19"/>
    </row>
    <row r="92" spans="12:20">
      <c r="L92" s="5"/>
      <c r="M92" s="5"/>
      <c r="N92" s="5"/>
      <c r="O92" s="3"/>
      <c r="P92" s="3"/>
      <c r="Q92" s="3"/>
      <c r="R92" s="3"/>
      <c r="S92" s="3"/>
      <c r="T92" s="19"/>
    </row>
    <row r="93" spans="12:20">
      <c r="L93" s="5"/>
      <c r="M93" s="5"/>
      <c r="N93" s="5"/>
      <c r="O93" s="3"/>
      <c r="P93" s="3"/>
      <c r="Q93" s="3"/>
      <c r="R93" s="3"/>
      <c r="S93" s="3"/>
      <c r="T93" s="19"/>
    </row>
    <row r="94" spans="12:20">
      <c r="L94" s="5"/>
      <c r="M94" s="5"/>
      <c r="N94" s="5"/>
      <c r="O94" s="3"/>
      <c r="P94" s="3"/>
      <c r="Q94" s="3"/>
      <c r="R94" s="3"/>
      <c r="S94" s="3"/>
      <c r="T94" s="19"/>
    </row>
    <row r="95" spans="12:20">
      <c r="L95" s="5"/>
      <c r="M95" s="5"/>
      <c r="N95" s="5"/>
      <c r="O95" s="3"/>
      <c r="P95" s="3"/>
      <c r="Q95" s="3"/>
      <c r="R95" s="3"/>
      <c r="S95" s="3"/>
      <c r="T95" s="19"/>
    </row>
    <row r="96" spans="12:20">
      <c r="L96" s="19"/>
      <c r="M96" s="5"/>
      <c r="N96" s="5"/>
      <c r="O96" s="3"/>
      <c r="P96" s="3"/>
      <c r="Q96" s="3"/>
      <c r="R96" s="3"/>
      <c r="S96" s="3"/>
      <c r="T96" s="19"/>
    </row>
    <row r="97" spans="1:20">
      <c r="L97" s="19"/>
      <c r="M97" s="5"/>
      <c r="N97" s="5"/>
      <c r="O97" s="3"/>
      <c r="P97" s="3"/>
      <c r="Q97" s="3"/>
      <c r="R97" s="3"/>
      <c r="S97" s="3"/>
      <c r="T97" s="19"/>
    </row>
    <row r="98" spans="1:20">
      <c r="L98" s="19"/>
      <c r="M98" s="5"/>
      <c r="N98" s="3"/>
      <c r="O98" s="3"/>
      <c r="P98" s="3"/>
      <c r="Q98" s="19"/>
      <c r="R98" s="19"/>
      <c r="S98" s="19"/>
      <c r="T98" s="19"/>
    </row>
    <row r="99" spans="1:20">
      <c r="L99" s="19"/>
      <c r="M99" s="19"/>
      <c r="N99" s="19"/>
      <c r="O99" s="19"/>
      <c r="P99" s="19"/>
      <c r="Q99" s="19"/>
      <c r="R99" s="19"/>
      <c r="S99" s="19"/>
      <c r="T99" s="19"/>
    </row>
    <row r="100" spans="1:20">
      <c r="L100" s="19"/>
      <c r="M100" s="19"/>
      <c r="N100" s="19"/>
      <c r="O100" s="19"/>
      <c r="P100" s="19"/>
      <c r="Q100" s="19"/>
      <c r="R100" s="19"/>
      <c r="S100" s="19"/>
      <c r="T100" s="19"/>
    </row>
    <row r="102" spans="1:20" ht="23.25">
      <c r="A102" s="116" t="s">
        <v>46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1:20" ht="23.25">
      <c r="L103" s="9"/>
    </row>
    <row r="105" spans="1:20" ht="18.75">
      <c r="A105" s="117" t="s">
        <v>29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9"/>
      <c r="M105" s="19"/>
      <c r="N105" s="19"/>
      <c r="O105" s="19"/>
      <c r="P105" s="19"/>
      <c r="Q105" s="19"/>
      <c r="R105" s="19"/>
      <c r="S105" s="19"/>
    </row>
    <row r="106" spans="1:20" ht="18.75">
      <c r="A106" s="35"/>
      <c r="B106" s="35"/>
      <c r="C106" s="35"/>
      <c r="D106" s="35"/>
      <c r="E106" s="35"/>
      <c r="F106" s="35"/>
      <c r="G106" s="35"/>
      <c r="H106" s="35"/>
      <c r="I106" s="35"/>
      <c r="L106" s="18"/>
      <c r="M106" s="19"/>
      <c r="N106" s="19"/>
      <c r="O106" s="19"/>
      <c r="P106" s="19"/>
      <c r="Q106" s="19"/>
      <c r="R106" s="19"/>
      <c r="S106" s="19"/>
    </row>
    <row r="107" spans="1:20" ht="15.75" thickBot="1">
      <c r="A107" s="35"/>
      <c r="B107" s="35"/>
      <c r="C107" s="35"/>
      <c r="D107" s="35"/>
      <c r="E107" s="35"/>
      <c r="F107" s="35"/>
      <c r="G107" s="35"/>
      <c r="H107" s="35"/>
      <c r="I107" s="35"/>
      <c r="L107" s="19"/>
      <c r="M107" s="19"/>
      <c r="N107" s="19"/>
      <c r="O107" s="19"/>
      <c r="P107" s="19"/>
      <c r="Q107" s="19"/>
      <c r="R107" s="19"/>
      <c r="S107" s="19"/>
    </row>
    <row r="108" spans="1:20" ht="15.75" thickBot="1">
      <c r="A108" s="35"/>
      <c r="B108" s="11"/>
      <c r="C108" s="33"/>
      <c r="D108" s="33"/>
      <c r="E108" s="33"/>
      <c r="F108" s="33"/>
      <c r="G108" s="34"/>
      <c r="H108" s="118" t="s">
        <v>17</v>
      </c>
      <c r="I108" s="119"/>
      <c r="J108" s="16"/>
      <c r="K108" s="16"/>
      <c r="L108" s="19"/>
      <c r="M108" s="5"/>
      <c r="N108" s="5"/>
      <c r="O108" s="5"/>
      <c r="P108" s="5"/>
      <c r="Q108" s="5"/>
      <c r="R108" s="5"/>
      <c r="S108" s="19"/>
    </row>
    <row r="109" spans="1:20" ht="15.75" thickBot="1">
      <c r="A109" s="26" t="s">
        <v>8</v>
      </c>
      <c r="B109" s="27" t="s">
        <v>13</v>
      </c>
      <c r="C109" s="36" t="s">
        <v>3</v>
      </c>
      <c r="D109" s="37" t="s">
        <v>4</v>
      </c>
      <c r="E109" s="36" t="s">
        <v>5</v>
      </c>
      <c r="F109" s="36" t="s">
        <v>6</v>
      </c>
      <c r="G109" s="38" t="s">
        <v>7</v>
      </c>
      <c r="H109" s="27" t="s">
        <v>13</v>
      </c>
      <c r="I109" s="39" t="s">
        <v>14</v>
      </c>
      <c r="J109" s="5"/>
      <c r="K109" s="5"/>
      <c r="L109" s="19"/>
      <c r="M109" s="5"/>
      <c r="N109" s="3"/>
      <c r="O109" s="3"/>
      <c r="P109" s="3"/>
      <c r="Q109" s="3"/>
      <c r="R109" s="3"/>
      <c r="S109" s="19"/>
    </row>
    <row r="110" spans="1:20">
      <c r="A110" s="40">
        <f t="shared" ref="A110:A114" si="3">SUM(C110:G110)</f>
        <v>20</v>
      </c>
      <c r="B110" s="41" t="s">
        <v>20</v>
      </c>
      <c r="C110" s="24">
        <v>1</v>
      </c>
      <c r="D110" s="24">
        <v>7</v>
      </c>
      <c r="E110" s="24">
        <v>3</v>
      </c>
      <c r="F110" s="24">
        <v>7</v>
      </c>
      <c r="G110" s="25">
        <v>2</v>
      </c>
      <c r="H110" s="71">
        <v>56.85</v>
      </c>
      <c r="I110" s="122">
        <v>58.76</v>
      </c>
      <c r="J110" s="11"/>
      <c r="K110" s="11"/>
      <c r="L110" s="19"/>
      <c r="M110" s="5"/>
      <c r="N110" s="3"/>
      <c r="O110" s="3"/>
      <c r="P110" s="3"/>
      <c r="Q110" s="3"/>
      <c r="R110" s="3"/>
      <c r="S110" s="19"/>
    </row>
    <row r="111" spans="1:20">
      <c r="A111" s="40">
        <f t="shared" si="3"/>
        <v>20</v>
      </c>
      <c r="B111" s="41" t="s">
        <v>21</v>
      </c>
      <c r="C111" s="24">
        <v>1</v>
      </c>
      <c r="D111" s="24">
        <v>8</v>
      </c>
      <c r="E111" s="24">
        <v>6</v>
      </c>
      <c r="F111" s="24">
        <v>5</v>
      </c>
      <c r="G111" s="25">
        <v>0</v>
      </c>
      <c r="H111" s="71">
        <v>51.65</v>
      </c>
      <c r="I111" s="123"/>
      <c r="J111" s="11"/>
      <c r="K111" s="11"/>
      <c r="L111" s="19"/>
      <c r="M111" s="5"/>
      <c r="N111" s="3"/>
      <c r="O111" s="3"/>
      <c r="P111" s="3"/>
      <c r="Q111" s="3"/>
      <c r="R111" s="3"/>
      <c r="S111" s="19"/>
    </row>
    <row r="112" spans="1:20">
      <c r="A112" s="40">
        <f t="shared" si="3"/>
        <v>23</v>
      </c>
      <c r="B112" s="41" t="s">
        <v>22</v>
      </c>
      <c r="C112" s="24">
        <v>0</v>
      </c>
      <c r="D112" s="24">
        <v>2</v>
      </c>
      <c r="E112" s="24">
        <v>6</v>
      </c>
      <c r="F112" s="24">
        <v>11</v>
      </c>
      <c r="G112" s="25">
        <v>4</v>
      </c>
      <c r="H112" s="71">
        <v>71.56</v>
      </c>
      <c r="I112" s="123"/>
      <c r="J112" s="11"/>
      <c r="K112" s="11"/>
      <c r="L112" s="19"/>
      <c r="M112" s="5"/>
      <c r="N112" s="3"/>
      <c r="O112" s="3"/>
      <c r="P112" s="3"/>
      <c r="Q112" s="3"/>
      <c r="R112" s="3"/>
      <c r="S112" s="19"/>
    </row>
    <row r="113" spans="1:19">
      <c r="A113" s="40">
        <f t="shared" si="3"/>
        <v>17</v>
      </c>
      <c r="B113" s="42" t="s">
        <v>23</v>
      </c>
      <c r="C113" s="24">
        <v>0</v>
      </c>
      <c r="D113" s="24">
        <v>5</v>
      </c>
      <c r="E113" s="24">
        <v>6</v>
      </c>
      <c r="F113" s="24">
        <v>3</v>
      </c>
      <c r="G113" s="25">
        <v>3</v>
      </c>
      <c r="H113" s="71">
        <v>60.35</v>
      </c>
      <c r="I113" s="123"/>
      <c r="J113" s="11"/>
      <c r="K113" s="11"/>
      <c r="L113" s="19"/>
      <c r="M113" s="5"/>
      <c r="N113" s="3"/>
      <c r="O113" s="3"/>
      <c r="P113" s="3"/>
      <c r="Q113" s="3"/>
      <c r="R113" s="3"/>
      <c r="S113" s="19"/>
    </row>
    <row r="114" spans="1:19">
      <c r="A114" s="40">
        <f t="shared" si="3"/>
        <v>16</v>
      </c>
      <c r="B114" s="42" t="s">
        <v>24</v>
      </c>
      <c r="C114" s="24">
        <v>0</v>
      </c>
      <c r="D114" s="24">
        <v>4</v>
      </c>
      <c r="E114" s="24">
        <v>4</v>
      </c>
      <c r="F114" s="24">
        <v>4</v>
      </c>
      <c r="G114" s="24">
        <v>4</v>
      </c>
      <c r="H114" s="71">
        <v>68.5</v>
      </c>
      <c r="I114" s="123"/>
      <c r="J114" s="11"/>
      <c r="K114" s="11"/>
      <c r="L114" s="19"/>
      <c r="M114" s="5"/>
      <c r="N114" s="3"/>
      <c r="O114" s="3"/>
      <c r="P114" s="3"/>
      <c r="Q114" s="3"/>
      <c r="R114" s="3"/>
      <c r="S114" s="19"/>
    </row>
    <row r="115" spans="1:19">
      <c r="A115" s="40">
        <f>SUM(C115:G115)</f>
        <v>17</v>
      </c>
      <c r="B115" s="41" t="s">
        <v>47</v>
      </c>
      <c r="C115" s="24">
        <v>3</v>
      </c>
      <c r="D115" s="24">
        <v>4</v>
      </c>
      <c r="E115" s="24">
        <v>5</v>
      </c>
      <c r="F115" s="24">
        <v>4</v>
      </c>
      <c r="G115" s="25">
        <v>1</v>
      </c>
      <c r="H115" s="71">
        <v>52.71</v>
      </c>
      <c r="I115" s="123"/>
      <c r="J115" s="11"/>
      <c r="K115" s="11"/>
      <c r="L115" s="19"/>
      <c r="M115" s="5"/>
      <c r="N115" s="3"/>
      <c r="O115" s="3"/>
      <c r="P115" s="3"/>
      <c r="Q115" s="3"/>
      <c r="R115" s="3"/>
      <c r="S115" s="19"/>
    </row>
    <row r="116" spans="1:19">
      <c r="A116" s="40">
        <f>SUM(C116:G116)</f>
        <v>18</v>
      </c>
      <c r="B116" s="41" t="s">
        <v>25</v>
      </c>
      <c r="C116" s="24">
        <v>4</v>
      </c>
      <c r="D116" s="24">
        <v>8</v>
      </c>
      <c r="E116" s="24">
        <v>2</v>
      </c>
      <c r="F116" s="24">
        <v>4</v>
      </c>
      <c r="G116" s="25">
        <v>0</v>
      </c>
      <c r="H116" s="71">
        <v>40.5</v>
      </c>
      <c r="I116" s="123"/>
      <c r="J116" s="11"/>
      <c r="K116" s="11"/>
      <c r="L116" s="19"/>
      <c r="M116" s="5"/>
      <c r="N116" s="3"/>
      <c r="O116" s="3"/>
      <c r="P116" s="3"/>
      <c r="Q116" s="3"/>
      <c r="R116" s="3"/>
      <c r="S116" s="19"/>
    </row>
    <row r="117" spans="1:19">
      <c r="A117" s="40">
        <f>SUM(C117:G117)</f>
        <v>17</v>
      </c>
      <c r="B117" s="41" t="s">
        <v>26</v>
      </c>
      <c r="C117" s="24">
        <v>1</v>
      </c>
      <c r="D117" s="24">
        <v>6</v>
      </c>
      <c r="E117" s="24">
        <v>1</v>
      </c>
      <c r="F117" s="24">
        <v>7</v>
      </c>
      <c r="G117" s="25">
        <v>2</v>
      </c>
      <c r="H117" s="71">
        <v>60.53</v>
      </c>
      <c r="I117" s="123"/>
      <c r="J117" s="11"/>
      <c r="K117" s="11"/>
      <c r="L117" s="19"/>
      <c r="M117" s="5"/>
      <c r="N117" s="3"/>
      <c r="O117" s="3"/>
      <c r="P117" s="3"/>
      <c r="Q117" s="3"/>
      <c r="R117" s="3"/>
      <c r="S117" s="19"/>
    </row>
    <row r="118" spans="1:19">
      <c r="A118" s="40">
        <f>SUM(C118:G118)</f>
        <v>20</v>
      </c>
      <c r="B118" s="42" t="s">
        <v>27</v>
      </c>
      <c r="C118" s="24">
        <v>0</v>
      </c>
      <c r="D118" s="24">
        <v>5</v>
      </c>
      <c r="E118" s="24">
        <v>7</v>
      </c>
      <c r="F118" s="24">
        <v>6</v>
      </c>
      <c r="G118" s="25">
        <v>2</v>
      </c>
      <c r="H118" s="71">
        <v>60.75</v>
      </c>
      <c r="I118" s="123"/>
      <c r="J118" s="11"/>
      <c r="K118" s="11"/>
      <c r="L118" s="19"/>
      <c r="M118" s="5"/>
      <c r="N118" s="3"/>
      <c r="O118" s="3"/>
      <c r="P118" s="3"/>
      <c r="Q118" s="3"/>
      <c r="R118" s="3"/>
      <c r="S118" s="19"/>
    </row>
    <row r="119" spans="1:19" ht="15.75" thickBot="1">
      <c r="A119" s="43">
        <f>SUM(C119:G119)</f>
        <v>19</v>
      </c>
      <c r="B119" s="21" t="s">
        <v>28</v>
      </c>
      <c r="C119" s="23">
        <v>0</v>
      </c>
      <c r="D119" s="23">
        <v>5</v>
      </c>
      <c r="E119" s="23">
        <v>6</v>
      </c>
      <c r="F119" s="23">
        <v>7</v>
      </c>
      <c r="G119" s="44">
        <v>1</v>
      </c>
      <c r="H119" s="72">
        <v>62.16</v>
      </c>
      <c r="I119" s="124"/>
      <c r="J119" s="11"/>
      <c r="K119" s="11"/>
      <c r="L119" s="19"/>
      <c r="M119" s="5"/>
      <c r="N119" s="3"/>
      <c r="O119" s="3"/>
      <c r="P119" s="3"/>
      <c r="Q119" s="3"/>
      <c r="R119" s="3"/>
      <c r="S119" s="19"/>
    </row>
    <row r="120" spans="1:19">
      <c r="A120" s="46">
        <f>SUM(A110:A119)</f>
        <v>187</v>
      </c>
      <c r="B120" s="47"/>
      <c r="C120" s="11"/>
      <c r="D120" s="11"/>
      <c r="E120" s="11"/>
      <c r="F120" s="11"/>
      <c r="G120" s="11"/>
      <c r="H120" s="48" t="s">
        <v>1</v>
      </c>
      <c r="I120" s="49">
        <v>47</v>
      </c>
      <c r="J120" s="7"/>
      <c r="K120" s="7"/>
    </row>
    <row r="121" spans="1:19">
      <c r="A121" s="35" t="s">
        <v>15</v>
      </c>
      <c r="B121" s="35"/>
      <c r="C121" s="35"/>
      <c r="D121" s="35"/>
      <c r="E121" s="35"/>
      <c r="F121" s="35"/>
      <c r="G121" s="35"/>
      <c r="H121" s="69"/>
      <c r="I121" s="70"/>
    </row>
    <row r="124" spans="1:19">
      <c r="B124" s="51"/>
      <c r="C124" s="52" t="s">
        <v>3</v>
      </c>
      <c r="D124" s="53" t="s">
        <v>4</v>
      </c>
      <c r="E124" s="52" t="s">
        <v>5</v>
      </c>
      <c r="F124" s="52" t="s">
        <v>6</v>
      </c>
      <c r="G124" s="54" t="s">
        <v>7</v>
      </c>
      <c r="H124" s="50"/>
    </row>
    <row r="125" spans="1:19">
      <c r="B125" s="55" t="s">
        <v>0</v>
      </c>
      <c r="C125" s="56">
        <f>SUM(C110:C119)</f>
        <v>10</v>
      </c>
      <c r="D125" s="56">
        <f>SUM(D110:D119)</f>
        <v>54</v>
      </c>
      <c r="E125" s="56">
        <f>SUM(E110:E119)</f>
        <v>46</v>
      </c>
      <c r="F125" s="56">
        <f>SUM(F110:F119)</f>
        <v>58</v>
      </c>
      <c r="G125" s="56">
        <f>SUM(G110:G119)</f>
        <v>19</v>
      </c>
      <c r="H125" s="50"/>
      <c r="I125" s="10"/>
    </row>
    <row r="126" spans="1:19">
      <c r="A126" s="2"/>
      <c r="B126" s="58" t="s">
        <v>16</v>
      </c>
      <c r="C126" s="96">
        <f>C125*100/A120</f>
        <v>5.3475935828877006</v>
      </c>
      <c r="D126" s="96">
        <f>D125*100/A120</f>
        <v>28.877005347593585</v>
      </c>
      <c r="E126" s="96">
        <f>E125*100/A120</f>
        <v>24.598930481283421</v>
      </c>
      <c r="F126" s="96">
        <f>F125*100/A120</f>
        <v>31.016042780748663</v>
      </c>
      <c r="G126" s="96">
        <f>G125*100/A120</f>
        <v>10.160427807486631</v>
      </c>
      <c r="H126" s="50"/>
      <c r="I126" s="10"/>
    </row>
    <row r="127" spans="1:19">
      <c r="A127" s="19"/>
      <c r="B127" s="84"/>
      <c r="C127" s="97"/>
      <c r="D127" s="97"/>
      <c r="E127" s="97"/>
      <c r="F127" s="97"/>
      <c r="G127" s="97"/>
      <c r="H127" s="50"/>
      <c r="I127" s="10"/>
    </row>
    <row r="128" spans="1:19">
      <c r="B128" s="50"/>
      <c r="C128" s="98"/>
      <c r="D128" s="98"/>
      <c r="E128" s="98"/>
      <c r="F128" s="98"/>
      <c r="G128" s="98"/>
      <c r="H128" s="50"/>
    </row>
    <row r="129" spans="2:8">
      <c r="B129" s="50"/>
      <c r="C129" s="98"/>
      <c r="D129" s="98"/>
      <c r="E129" s="98"/>
      <c r="F129" s="98"/>
      <c r="G129" s="98"/>
      <c r="H129" s="50"/>
    </row>
    <row r="130" spans="2:8">
      <c r="B130" s="50"/>
      <c r="C130" s="50"/>
      <c r="D130" s="50"/>
      <c r="E130" s="50"/>
      <c r="F130" s="50"/>
      <c r="G130" s="50"/>
      <c r="H130" s="50"/>
    </row>
    <row r="131" spans="2:8">
      <c r="B131" s="50"/>
      <c r="C131" s="50"/>
      <c r="D131" s="50"/>
      <c r="E131" s="50"/>
      <c r="F131" s="50"/>
      <c r="G131" s="50"/>
      <c r="H131" s="50"/>
    </row>
    <row r="132" spans="2:8" ht="15.75" thickBot="1">
      <c r="B132" s="50"/>
      <c r="C132" s="50"/>
      <c r="D132" s="50"/>
      <c r="E132" s="50"/>
      <c r="F132" s="50"/>
      <c r="G132" s="50"/>
      <c r="H132" s="50"/>
    </row>
    <row r="133" spans="2:8" ht="15.75" thickBot="1">
      <c r="B133" s="26" t="s">
        <v>13</v>
      </c>
      <c r="C133" s="36" t="s">
        <v>18</v>
      </c>
      <c r="D133" s="62" t="s">
        <v>50</v>
      </c>
      <c r="E133" s="63" t="s">
        <v>33</v>
      </c>
      <c r="F133" s="50"/>
      <c r="G133" s="50"/>
      <c r="H133" s="50"/>
    </row>
    <row r="134" spans="2:8">
      <c r="B134" s="30" t="s">
        <v>20</v>
      </c>
      <c r="C134" s="71">
        <f>H110</f>
        <v>56.85</v>
      </c>
      <c r="D134" s="64">
        <v>58.76</v>
      </c>
      <c r="E134" s="94">
        <v>47</v>
      </c>
      <c r="F134" s="50"/>
      <c r="G134" s="50"/>
      <c r="H134" s="50"/>
    </row>
    <row r="135" spans="2:8">
      <c r="B135" s="31" t="s">
        <v>21</v>
      </c>
      <c r="C135" s="71">
        <f t="shared" ref="C135:C143" si="4">H111</f>
        <v>51.65</v>
      </c>
      <c r="D135" s="65">
        <v>58.76</v>
      </c>
      <c r="E135" s="95">
        <v>47</v>
      </c>
      <c r="F135" s="50"/>
      <c r="G135" s="50"/>
      <c r="H135" s="50"/>
    </row>
    <row r="136" spans="2:8">
      <c r="B136" s="31" t="s">
        <v>22</v>
      </c>
      <c r="C136" s="71">
        <f t="shared" si="4"/>
        <v>71.56</v>
      </c>
      <c r="D136" s="65">
        <v>58.76</v>
      </c>
      <c r="E136" s="95">
        <v>47</v>
      </c>
      <c r="F136" s="50"/>
      <c r="G136" s="50"/>
      <c r="H136" s="50"/>
    </row>
    <row r="137" spans="2:8">
      <c r="B137" s="31" t="s">
        <v>23</v>
      </c>
      <c r="C137" s="71">
        <f t="shared" si="4"/>
        <v>60.35</v>
      </c>
      <c r="D137" s="65">
        <v>58.76</v>
      </c>
      <c r="E137" s="95">
        <v>47</v>
      </c>
      <c r="F137" s="50"/>
      <c r="G137" s="50"/>
      <c r="H137" s="50"/>
    </row>
    <row r="138" spans="2:8">
      <c r="B138" s="31" t="s">
        <v>24</v>
      </c>
      <c r="C138" s="71">
        <f t="shared" si="4"/>
        <v>68.5</v>
      </c>
      <c r="D138" s="65">
        <v>58.76</v>
      </c>
      <c r="E138" s="95">
        <v>47</v>
      </c>
      <c r="F138" s="50"/>
      <c r="G138" s="50"/>
      <c r="H138" s="50"/>
    </row>
    <row r="139" spans="2:8">
      <c r="B139" s="31" t="s">
        <v>47</v>
      </c>
      <c r="C139" s="71">
        <f t="shared" si="4"/>
        <v>52.71</v>
      </c>
      <c r="D139" s="65">
        <v>58.76</v>
      </c>
      <c r="E139" s="95">
        <v>47</v>
      </c>
      <c r="F139" s="50"/>
      <c r="G139" s="50"/>
      <c r="H139" s="50"/>
    </row>
    <row r="140" spans="2:8">
      <c r="B140" s="31" t="s">
        <v>25</v>
      </c>
      <c r="C140" s="71">
        <f t="shared" si="4"/>
        <v>40.5</v>
      </c>
      <c r="D140" s="65">
        <v>58.76</v>
      </c>
      <c r="E140" s="95">
        <v>47</v>
      </c>
      <c r="F140" s="50"/>
      <c r="G140" s="50"/>
      <c r="H140" s="50"/>
    </row>
    <row r="141" spans="2:8">
      <c r="B141" s="31" t="s">
        <v>26</v>
      </c>
      <c r="C141" s="71">
        <f t="shared" si="4"/>
        <v>60.53</v>
      </c>
      <c r="D141" s="65">
        <v>58.76</v>
      </c>
      <c r="E141" s="95">
        <v>47</v>
      </c>
      <c r="F141" s="50"/>
      <c r="G141" s="50"/>
      <c r="H141" s="50"/>
    </row>
    <row r="142" spans="2:8">
      <c r="B142" s="31" t="s">
        <v>27</v>
      </c>
      <c r="C142" s="71">
        <f t="shared" si="4"/>
        <v>60.75</v>
      </c>
      <c r="D142" s="65">
        <v>58.76</v>
      </c>
      <c r="E142" s="95">
        <v>47</v>
      </c>
      <c r="F142" s="50"/>
      <c r="G142" s="50"/>
      <c r="H142" s="50"/>
    </row>
    <row r="143" spans="2:8" ht="15.75" thickBot="1">
      <c r="B143" s="32" t="s">
        <v>28</v>
      </c>
      <c r="C143" s="72">
        <f t="shared" si="4"/>
        <v>62.16</v>
      </c>
      <c r="D143" s="66">
        <v>58.76</v>
      </c>
      <c r="E143" s="109">
        <v>47</v>
      </c>
      <c r="F143" s="50"/>
      <c r="G143" s="50"/>
      <c r="H143" s="50"/>
    </row>
    <row r="144" spans="2:8">
      <c r="B144" s="50"/>
      <c r="C144" s="50"/>
      <c r="D144" s="50"/>
      <c r="E144" s="50"/>
      <c r="F144" s="50"/>
      <c r="G144" s="50"/>
      <c r="H144" s="50"/>
    </row>
    <row r="148" spans="1:19">
      <c r="D148" s="1"/>
      <c r="L148" s="19"/>
      <c r="M148" s="19"/>
      <c r="N148" s="19"/>
      <c r="O148" s="19"/>
      <c r="P148" s="19"/>
      <c r="Q148" s="19"/>
      <c r="R148" s="19"/>
      <c r="S148" s="19"/>
    </row>
    <row r="149" spans="1:19" ht="15.75">
      <c r="A149" s="127" t="s">
        <v>2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9"/>
      <c r="M149" s="19"/>
      <c r="N149" s="19"/>
      <c r="O149" s="19"/>
      <c r="P149" s="19"/>
      <c r="Q149" s="19"/>
      <c r="R149" s="19"/>
      <c r="S149" s="19"/>
    </row>
    <row r="150" spans="1:19">
      <c r="F150" s="19"/>
      <c r="G150" s="19"/>
      <c r="L150" s="19"/>
      <c r="M150" s="19"/>
      <c r="N150" s="19"/>
      <c r="O150" s="19"/>
      <c r="P150" s="19"/>
      <c r="Q150" s="19"/>
      <c r="R150" s="19"/>
      <c r="S150" s="19"/>
    </row>
    <row r="151" spans="1:19" ht="16.5" thickBot="1">
      <c r="A151" s="35"/>
      <c r="B151" s="11"/>
      <c r="C151" s="125"/>
      <c r="D151" s="125"/>
      <c r="E151" s="14"/>
      <c r="F151" s="125"/>
      <c r="G151" s="125"/>
      <c r="H151" s="35"/>
      <c r="I151" s="35"/>
      <c r="L151" s="12"/>
      <c r="M151" s="19"/>
      <c r="N151" s="19"/>
      <c r="O151" s="19"/>
      <c r="P151" s="19"/>
      <c r="Q151" s="19"/>
      <c r="R151" s="19"/>
      <c r="S151" s="19"/>
    </row>
    <row r="152" spans="1:19" ht="15.75" thickBot="1">
      <c r="A152" s="11"/>
      <c r="B152" s="26" t="s">
        <v>13</v>
      </c>
      <c r="C152" s="27" t="s">
        <v>9</v>
      </c>
      <c r="D152" s="27" t="s">
        <v>10</v>
      </c>
      <c r="E152" s="28" t="s">
        <v>11</v>
      </c>
      <c r="F152" s="106" t="s">
        <v>12</v>
      </c>
      <c r="G152" s="47"/>
      <c r="H152" s="47"/>
      <c r="I152" s="35"/>
      <c r="L152" s="19"/>
      <c r="M152" s="3"/>
      <c r="N152" s="5"/>
      <c r="O152" s="5"/>
      <c r="P152" s="5"/>
      <c r="Q152" s="5"/>
      <c r="R152" s="5"/>
      <c r="S152" s="19"/>
    </row>
    <row r="153" spans="1:19">
      <c r="A153" s="11"/>
      <c r="B153" s="30" t="s">
        <v>20</v>
      </c>
      <c r="C153" s="24">
        <v>0</v>
      </c>
      <c r="D153" s="24">
        <v>7</v>
      </c>
      <c r="E153" s="25">
        <v>11</v>
      </c>
      <c r="F153" s="107">
        <v>2</v>
      </c>
      <c r="G153" s="11"/>
      <c r="H153" s="11"/>
      <c r="I153" s="35"/>
      <c r="L153" s="19"/>
      <c r="M153" s="5"/>
      <c r="N153" s="13"/>
      <c r="O153" s="13"/>
      <c r="P153" s="13"/>
      <c r="Q153" s="13"/>
      <c r="R153" s="13"/>
      <c r="S153" s="19"/>
    </row>
    <row r="154" spans="1:19">
      <c r="A154" s="11"/>
      <c r="B154" s="31" t="s">
        <v>21</v>
      </c>
      <c r="C154" s="24">
        <v>0</v>
      </c>
      <c r="D154" s="25">
        <v>7</v>
      </c>
      <c r="E154" s="25">
        <v>13</v>
      </c>
      <c r="F154" s="107">
        <v>0</v>
      </c>
      <c r="G154" s="11"/>
      <c r="H154" s="11"/>
      <c r="I154" s="35"/>
      <c r="L154" s="19"/>
      <c r="M154" s="5"/>
      <c r="N154" s="6"/>
      <c r="O154" s="6"/>
      <c r="P154" s="6"/>
      <c r="Q154" s="6"/>
      <c r="R154" s="6"/>
      <c r="S154" s="19"/>
    </row>
    <row r="155" spans="1:19">
      <c r="A155" s="11"/>
      <c r="B155" s="31" t="s">
        <v>22</v>
      </c>
      <c r="C155" s="24">
        <v>0</v>
      </c>
      <c r="D155" s="25">
        <v>5</v>
      </c>
      <c r="E155" s="25">
        <v>16</v>
      </c>
      <c r="F155" s="107">
        <v>2</v>
      </c>
      <c r="G155" s="11"/>
      <c r="H155" s="11"/>
      <c r="I155" s="35"/>
      <c r="L155" s="19"/>
      <c r="M155" s="19"/>
      <c r="N155" s="19"/>
      <c r="O155" s="19"/>
      <c r="P155" s="19"/>
      <c r="Q155" s="19"/>
      <c r="R155" s="19"/>
      <c r="S155" s="19"/>
    </row>
    <row r="156" spans="1:19">
      <c r="A156" s="11"/>
      <c r="B156" s="31" t="s">
        <v>23</v>
      </c>
      <c r="C156" s="24">
        <v>0</v>
      </c>
      <c r="D156" s="25">
        <v>7</v>
      </c>
      <c r="E156" s="25">
        <v>9</v>
      </c>
      <c r="F156" s="107">
        <v>1</v>
      </c>
      <c r="G156" s="11"/>
      <c r="H156" s="11"/>
      <c r="I156" s="35"/>
      <c r="L156" s="19"/>
      <c r="M156" s="19"/>
      <c r="N156" s="19"/>
      <c r="O156" s="19"/>
      <c r="P156" s="19"/>
      <c r="Q156" s="19"/>
      <c r="R156" s="19"/>
      <c r="S156" s="19"/>
    </row>
    <row r="157" spans="1:19">
      <c r="A157" s="11"/>
      <c r="B157" s="31" t="s">
        <v>24</v>
      </c>
      <c r="C157" s="24">
        <v>1</v>
      </c>
      <c r="D157" s="24">
        <v>5</v>
      </c>
      <c r="E157" s="24">
        <v>10</v>
      </c>
      <c r="F157" s="107">
        <v>0</v>
      </c>
      <c r="G157" s="11"/>
      <c r="H157" s="11"/>
      <c r="I157" s="35"/>
    </row>
    <row r="158" spans="1:19">
      <c r="A158" s="11"/>
      <c r="B158" s="31" t="s">
        <v>47</v>
      </c>
      <c r="C158" s="24">
        <v>0</v>
      </c>
      <c r="D158" s="25">
        <v>9</v>
      </c>
      <c r="E158" s="25">
        <v>8</v>
      </c>
      <c r="F158" s="107">
        <v>0</v>
      </c>
      <c r="G158" s="11"/>
      <c r="H158" s="11"/>
      <c r="I158" s="35"/>
      <c r="N158" s="19"/>
      <c r="O158" s="19"/>
      <c r="P158" s="19"/>
      <c r="Q158" s="19"/>
      <c r="R158" s="19"/>
      <c r="S158" s="19"/>
    </row>
    <row r="159" spans="1:19">
      <c r="A159" s="35"/>
      <c r="B159" s="31" t="s">
        <v>25</v>
      </c>
      <c r="C159" s="24">
        <v>0</v>
      </c>
      <c r="D159" s="25">
        <v>8</v>
      </c>
      <c r="E159" s="25">
        <v>9</v>
      </c>
      <c r="F159" s="107">
        <v>1</v>
      </c>
      <c r="G159" s="11"/>
      <c r="H159" s="11"/>
      <c r="I159" s="35"/>
      <c r="N159" s="19"/>
      <c r="O159" s="121"/>
      <c r="P159" s="121"/>
      <c r="Q159" s="14"/>
      <c r="R159" s="125"/>
      <c r="S159" s="125"/>
    </row>
    <row r="160" spans="1:19">
      <c r="A160" s="67"/>
      <c r="B160" s="31" t="s">
        <v>26</v>
      </c>
      <c r="C160" s="24">
        <v>0</v>
      </c>
      <c r="D160" s="25">
        <v>7</v>
      </c>
      <c r="E160" s="25">
        <v>8</v>
      </c>
      <c r="F160" s="107">
        <v>2</v>
      </c>
      <c r="G160" s="11"/>
      <c r="H160" s="11"/>
      <c r="I160" s="35"/>
      <c r="J160" s="4"/>
      <c r="K160" s="4"/>
      <c r="N160" s="5"/>
      <c r="O160" s="5"/>
      <c r="P160" s="5"/>
      <c r="Q160" s="14"/>
      <c r="R160" s="5"/>
      <c r="S160" s="5"/>
    </row>
    <row r="161" spans="1:19">
      <c r="A161" s="35"/>
      <c r="B161" s="31" t="s">
        <v>27</v>
      </c>
      <c r="C161" s="24">
        <v>0</v>
      </c>
      <c r="D161" s="25">
        <v>4</v>
      </c>
      <c r="E161" s="25">
        <v>10</v>
      </c>
      <c r="F161" s="107">
        <v>6</v>
      </c>
      <c r="G161" s="11"/>
      <c r="H161" s="11"/>
      <c r="I161" s="35"/>
      <c r="M161" s="5"/>
      <c r="N161" s="5"/>
      <c r="O161" s="3"/>
      <c r="P161" s="3"/>
      <c r="Q161" s="3"/>
      <c r="R161" s="3"/>
      <c r="S161" s="3"/>
    </row>
    <row r="162" spans="1:19" ht="15.75" thickBot="1">
      <c r="A162" s="35"/>
      <c r="B162" s="32" t="s">
        <v>28</v>
      </c>
      <c r="C162" s="22">
        <v>0</v>
      </c>
      <c r="D162" s="22">
        <v>3</v>
      </c>
      <c r="E162" s="22">
        <v>14</v>
      </c>
      <c r="F162" s="112">
        <v>2</v>
      </c>
      <c r="G162" s="111"/>
      <c r="H162" s="110"/>
      <c r="I162" s="35"/>
      <c r="J162" s="16"/>
      <c r="K162" s="16"/>
      <c r="M162" s="5"/>
      <c r="N162" s="5"/>
      <c r="O162" s="3"/>
      <c r="P162" s="3"/>
      <c r="Q162" s="3"/>
      <c r="R162" s="3"/>
      <c r="S162" s="3"/>
    </row>
    <row r="163" spans="1:19">
      <c r="A163" s="35"/>
      <c r="B163" s="47"/>
      <c r="C163" s="47"/>
      <c r="D163" s="47"/>
      <c r="E163" s="47"/>
      <c r="F163" s="47"/>
      <c r="G163" s="47"/>
      <c r="H163" s="47"/>
      <c r="I163" s="47"/>
      <c r="J163" s="5"/>
      <c r="K163" s="5"/>
      <c r="M163" s="5"/>
      <c r="N163" s="5"/>
      <c r="O163" s="3"/>
      <c r="P163" s="3"/>
      <c r="Q163" s="3"/>
      <c r="R163" s="3"/>
      <c r="S163" s="3"/>
    </row>
    <row r="164" spans="1:19">
      <c r="A164" s="35"/>
      <c r="B164" s="47"/>
      <c r="C164" s="11"/>
      <c r="D164" s="11"/>
      <c r="E164" s="11"/>
      <c r="F164" s="11"/>
      <c r="G164" s="11"/>
      <c r="H164" s="75"/>
      <c r="I164" s="11"/>
      <c r="J164" s="11"/>
      <c r="K164" s="11"/>
      <c r="M164" s="5"/>
      <c r="N164" s="5"/>
      <c r="O164" s="3"/>
      <c r="P164" s="3"/>
      <c r="Q164" s="3"/>
      <c r="R164" s="3"/>
      <c r="S164" s="3"/>
    </row>
    <row r="165" spans="1:19">
      <c r="B165" s="5"/>
      <c r="C165" s="3"/>
      <c r="D165" s="3"/>
      <c r="E165" s="3"/>
      <c r="F165" s="3"/>
      <c r="G165" s="3"/>
      <c r="H165" s="6"/>
      <c r="I165" s="104"/>
      <c r="J165" s="11"/>
      <c r="K165" s="11"/>
      <c r="M165" s="5"/>
      <c r="N165" s="5"/>
      <c r="O165" s="3"/>
      <c r="P165" s="3"/>
      <c r="Q165" s="3"/>
      <c r="R165" s="3"/>
      <c r="S165" s="3"/>
    </row>
    <row r="166" spans="1:19">
      <c r="B166" s="5"/>
      <c r="C166" s="3"/>
      <c r="D166" s="3"/>
      <c r="E166" s="3"/>
      <c r="F166" s="3"/>
      <c r="G166" s="3"/>
      <c r="H166" s="6"/>
      <c r="I166" s="104"/>
      <c r="J166" s="11"/>
      <c r="K166" s="11"/>
      <c r="M166" s="5"/>
      <c r="N166" s="3"/>
      <c r="O166" s="3"/>
      <c r="P166" s="3"/>
      <c r="Q166" s="19"/>
      <c r="R166" s="19"/>
      <c r="S166" s="19"/>
    </row>
    <row r="167" spans="1:19">
      <c r="B167" s="5"/>
      <c r="C167" s="3"/>
      <c r="D167" s="3"/>
      <c r="E167" s="3"/>
      <c r="F167" s="3"/>
      <c r="G167" s="3"/>
      <c r="H167" s="6"/>
      <c r="I167" s="104"/>
      <c r="J167" s="11"/>
      <c r="K167" s="11"/>
      <c r="M167" s="5"/>
      <c r="N167" s="3"/>
      <c r="O167" s="3"/>
      <c r="P167" s="3"/>
      <c r="Q167" s="19"/>
      <c r="R167" s="19"/>
      <c r="S167" s="19"/>
    </row>
    <row r="168" spans="1:19">
      <c r="B168" s="5"/>
      <c r="C168" s="3"/>
      <c r="D168" s="3"/>
      <c r="E168" s="3"/>
      <c r="F168" s="3"/>
      <c r="G168" s="3"/>
      <c r="H168" s="6"/>
      <c r="I168" s="104"/>
      <c r="J168" s="11"/>
      <c r="K168" s="11"/>
      <c r="M168" s="5"/>
      <c r="N168" s="3"/>
      <c r="O168" s="3"/>
      <c r="P168" s="3"/>
    </row>
  </sheetData>
  <mergeCells count="16">
    <mergeCell ref="O159:P159"/>
    <mergeCell ref="R159:S159"/>
    <mergeCell ref="A102:K102"/>
    <mergeCell ref="A105:K105"/>
    <mergeCell ref="H108:I108"/>
    <mergeCell ref="I110:I119"/>
    <mergeCell ref="A149:K149"/>
    <mergeCell ref="C151:D151"/>
    <mergeCell ref="F151:G151"/>
    <mergeCell ref="C54:D54"/>
    <mergeCell ref="F54:H54"/>
    <mergeCell ref="A2:K2"/>
    <mergeCell ref="A4:L4"/>
    <mergeCell ref="H7:I7"/>
    <mergeCell ref="I9:I18"/>
    <mergeCell ref="A52:K5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68"/>
  <sheetViews>
    <sheetView tabSelected="1" view="pageLayout" topLeftCell="E130" zoomScaleNormal="100" workbookViewId="0">
      <selection activeCell="J142" sqref="J142:J144"/>
    </sheetView>
  </sheetViews>
  <sheetFormatPr defaultRowHeight="15"/>
  <cols>
    <col min="1" max="1" width="7.85546875" customWidth="1"/>
    <col min="2" max="2" width="11.42578125" customWidth="1"/>
    <col min="3" max="3" width="5.42578125" customWidth="1"/>
    <col min="4" max="4" width="6.140625" customWidth="1"/>
    <col min="5" max="5" width="5.5703125" customWidth="1"/>
    <col min="6" max="6" width="6" customWidth="1"/>
    <col min="7" max="7" width="5.85546875" customWidth="1"/>
    <col min="8" max="8" width="9.140625" customWidth="1"/>
  </cols>
  <sheetData>
    <row r="2" spans="1:19" ht="23.25">
      <c r="A2" s="116" t="s">
        <v>51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7"/>
    </row>
    <row r="4" spans="1:19" ht="18.75">
      <c r="A4" s="117" t="s">
        <v>19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6" spans="1:19" ht="15.75" thickBot="1">
      <c r="L6" s="19"/>
      <c r="M6" s="19"/>
      <c r="N6" s="19"/>
      <c r="O6" s="19"/>
      <c r="P6" s="19"/>
      <c r="Q6" s="19"/>
      <c r="R6" s="19"/>
      <c r="S6" s="19"/>
    </row>
    <row r="7" spans="1:19" ht="22.5" customHeight="1" thickBot="1">
      <c r="A7" s="35"/>
      <c r="B7" s="11"/>
      <c r="C7" s="33"/>
      <c r="D7" s="33"/>
      <c r="E7" s="33"/>
      <c r="F7" s="33"/>
      <c r="G7" s="34"/>
      <c r="H7" s="118" t="s">
        <v>17</v>
      </c>
      <c r="I7" s="119"/>
      <c r="J7" s="16"/>
      <c r="K7" s="16"/>
      <c r="L7" s="19"/>
      <c r="M7" s="19"/>
      <c r="N7" s="19"/>
      <c r="O7" s="19"/>
      <c r="P7" s="19"/>
      <c r="Q7" s="19"/>
      <c r="R7" s="19"/>
      <c r="S7" s="19"/>
    </row>
    <row r="8" spans="1:19" ht="15.75" thickBot="1">
      <c r="A8" s="26" t="s">
        <v>8</v>
      </c>
      <c r="B8" s="27" t="s">
        <v>13</v>
      </c>
      <c r="C8" s="36" t="s">
        <v>3</v>
      </c>
      <c r="D8" s="37" t="s">
        <v>4</v>
      </c>
      <c r="E8" s="36" t="s">
        <v>5</v>
      </c>
      <c r="F8" s="36" t="s">
        <v>6</v>
      </c>
      <c r="G8" s="38" t="s">
        <v>7</v>
      </c>
      <c r="H8" s="27" t="s">
        <v>13</v>
      </c>
      <c r="I8" s="39" t="s">
        <v>14</v>
      </c>
      <c r="J8" s="5"/>
      <c r="K8" s="5"/>
      <c r="L8" s="19"/>
      <c r="M8" s="19"/>
      <c r="N8" s="19"/>
      <c r="O8" s="19"/>
      <c r="P8" s="19"/>
      <c r="Q8" s="19"/>
      <c r="R8" s="19"/>
      <c r="S8" s="19"/>
    </row>
    <row r="9" spans="1:19">
      <c r="A9" s="40">
        <v>21</v>
      </c>
      <c r="B9" s="41" t="s">
        <v>20</v>
      </c>
      <c r="C9" s="24">
        <v>1</v>
      </c>
      <c r="D9" s="24">
        <v>7</v>
      </c>
      <c r="E9" s="24">
        <v>12</v>
      </c>
      <c r="F9" s="24">
        <v>1</v>
      </c>
      <c r="G9" s="25">
        <v>0</v>
      </c>
      <c r="H9" s="71">
        <v>48.43</v>
      </c>
      <c r="I9" s="122">
        <v>61.57</v>
      </c>
      <c r="J9" s="11"/>
      <c r="K9" s="11"/>
      <c r="L9" s="19"/>
      <c r="M9" s="5"/>
      <c r="N9" s="5"/>
      <c r="O9" s="5"/>
      <c r="P9" s="5"/>
      <c r="Q9" s="5"/>
      <c r="R9" s="5"/>
      <c r="S9" s="19"/>
    </row>
    <row r="10" spans="1:19">
      <c r="A10" s="40">
        <v>18</v>
      </c>
      <c r="B10" s="41" t="s">
        <v>21</v>
      </c>
      <c r="C10" s="24">
        <v>0</v>
      </c>
      <c r="D10" s="24">
        <v>2</v>
      </c>
      <c r="E10" s="24">
        <v>6</v>
      </c>
      <c r="F10" s="24">
        <v>9</v>
      </c>
      <c r="G10" s="25">
        <v>1</v>
      </c>
      <c r="H10" s="71">
        <v>65.33</v>
      </c>
      <c r="I10" s="123"/>
      <c r="J10" s="11"/>
      <c r="K10" s="11"/>
      <c r="L10" s="19"/>
      <c r="M10" s="5"/>
      <c r="N10" s="3"/>
      <c r="O10" s="3"/>
      <c r="P10" s="3"/>
      <c r="Q10" s="3"/>
      <c r="R10" s="3"/>
      <c r="S10" s="19"/>
    </row>
    <row r="11" spans="1:19">
      <c r="A11" s="40">
        <v>20</v>
      </c>
      <c r="B11" s="41" t="s">
        <v>22</v>
      </c>
      <c r="C11" s="24">
        <v>0</v>
      </c>
      <c r="D11" s="24">
        <v>1</v>
      </c>
      <c r="E11" s="24">
        <v>8</v>
      </c>
      <c r="F11" s="24">
        <v>10</v>
      </c>
      <c r="G11" s="25">
        <v>1</v>
      </c>
      <c r="H11" s="71">
        <v>68.55</v>
      </c>
      <c r="I11" s="123"/>
      <c r="J11" s="11"/>
      <c r="K11" s="11"/>
      <c r="L11" s="19"/>
      <c r="M11" s="5"/>
      <c r="N11" s="3"/>
      <c r="O11" s="3"/>
      <c r="P11" s="3"/>
      <c r="Q11" s="3"/>
      <c r="R11" s="3"/>
      <c r="S11" s="19"/>
    </row>
    <row r="12" spans="1:19">
      <c r="A12" s="40">
        <v>18</v>
      </c>
      <c r="B12" s="42" t="s">
        <v>23</v>
      </c>
      <c r="C12" s="24">
        <v>0</v>
      </c>
      <c r="D12" s="24">
        <v>3</v>
      </c>
      <c r="E12" s="24">
        <v>5</v>
      </c>
      <c r="F12" s="24">
        <v>9</v>
      </c>
      <c r="G12" s="25">
        <v>1</v>
      </c>
      <c r="H12" s="71">
        <v>67.33</v>
      </c>
      <c r="I12" s="123"/>
      <c r="J12" s="11"/>
      <c r="K12" s="11"/>
      <c r="L12" s="19"/>
      <c r="M12" s="5"/>
      <c r="N12" s="3"/>
      <c r="O12" s="3"/>
      <c r="P12" s="3"/>
      <c r="Q12" s="3"/>
      <c r="R12" s="3"/>
      <c r="S12" s="19"/>
    </row>
    <row r="13" spans="1:19">
      <c r="A13" s="40">
        <v>13</v>
      </c>
      <c r="B13" s="42" t="s">
        <v>24</v>
      </c>
      <c r="C13" s="24">
        <v>0</v>
      </c>
      <c r="D13" s="24">
        <v>1</v>
      </c>
      <c r="E13" s="24">
        <v>8</v>
      </c>
      <c r="F13" s="24">
        <v>4</v>
      </c>
      <c r="G13" s="24">
        <v>0</v>
      </c>
      <c r="H13" s="71">
        <v>62.85</v>
      </c>
      <c r="I13" s="123"/>
      <c r="J13" s="11"/>
      <c r="K13" s="11"/>
      <c r="L13" s="19"/>
      <c r="M13" s="5"/>
      <c r="N13" s="3"/>
      <c r="O13" s="3"/>
      <c r="P13" s="3"/>
      <c r="Q13" s="3"/>
      <c r="R13" s="3"/>
      <c r="S13" s="19"/>
    </row>
    <row r="14" spans="1:19">
      <c r="A14" s="40">
        <v>23</v>
      </c>
      <c r="B14" s="41" t="s">
        <v>47</v>
      </c>
      <c r="C14" s="24">
        <v>0</v>
      </c>
      <c r="D14" s="24">
        <v>4</v>
      </c>
      <c r="E14" s="24">
        <v>13</v>
      </c>
      <c r="F14" s="24">
        <v>6</v>
      </c>
      <c r="G14" s="25">
        <v>0</v>
      </c>
      <c r="H14" s="71">
        <v>59.65</v>
      </c>
      <c r="I14" s="123"/>
      <c r="J14" s="11"/>
      <c r="K14" s="11"/>
      <c r="L14" s="19"/>
      <c r="M14" s="5"/>
      <c r="N14" s="3"/>
      <c r="O14" s="3"/>
      <c r="P14" s="3"/>
      <c r="Q14" s="3"/>
      <c r="R14" s="3"/>
      <c r="S14" s="19"/>
    </row>
    <row r="15" spans="1:19">
      <c r="A15" s="40">
        <v>22</v>
      </c>
      <c r="B15" s="41" t="s">
        <v>25</v>
      </c>
      <c r="C15" s="24">
        <v>0</v>
      </c>
      <c r="D15" s="24">
        <v>2</v>
      </c>
      <c r="E15" s="24">
        <v>11</v>
      </c>
      <c r="F15" s="24">
        <v>7</v>
      </c>
      <c r="G15" s="25">
        <v>2</v>
      </c>
      <c r="H15" s="71">
        <v>66.95</v>
      </c>
      <c r="I15" s="123"/>
      <c r="J15" s="11"/>
      <c r="K15" s="11"/>
      <c r="L15" s="19"/>
      <c r="M15" s="5"/>
      <c r="N15" s="3"/>
      <c r="O15" s="3"/>
      <c r="P15" s="3"/>
      <c r="Q15" s="3"/>
      <c r="R15" s="3"/>
      <c r="S15" s="19"/>
    </row>
    <row r="16" spans="1:19">
      <c r="A16" s="40">
        <v>21</v>
      </c>
      <c r="B16" s="41" t="s">
        <v>26</v>
      </c>
      <c r="C16" s="24">
        <v>0</v>
      </c>
      <c r="D16" s="24">
        <v>6</v>
      </c>
      <c r="E16" s="24">
        <v>13</v>
      </c>
      <c r="F16" s="24">
        <v>2</v>
      </c>
      <c r="G16" s="25">
        <v>0</v>
      </c>
      <c r="H16" s="71">
        <v>53.62</v>
      </c>
      <c r="I16" s="123"/>
      <c r="J16" s="11"/>
      <c r="K16" s="11"/>
      <c r="L16" s="19"/>
      <c r="M16" s="5"/>
      <c r="N16" s="3"/>
      <c r="O16" s="3"/>
      <c r="P16" s="3"/>
      <c r="Q16" s="3"/>
      <c r="R16" s="3"/>
      <c r="S16" s="19"/>
    </row>
    <row r="17" spans="1:19">
      <c r="A17" s="40">
        <v>15</v>
      </c>
      <c r="B17" s="41" t="s">
        <v>27</v>
      </c>
      <c r="C17" s="24">
        <v>0</v>
      </c>
      <c r="D17" s="24">
        <v>1</v>
      </c>
      <c r="E17" s="24">
        <v>9</v>
      </c>
      <c r="F17" s="24">
        <v>5</v>
      </c>
      <c r="G17" s="25">
        <v>0</v>
      </c>
      <c r="H17" s="71">
        <v>64.27</v>
      </c>
      <c r="I17" s="123"/>
      <c r="J17" s="11"/>
      <c r="K17" s="11"/>
      <c r="L17" s="19"/>
      <c r="M17" s="5"/>
      <c r="N17" s="3"/>
      <c r="O17" s="3"/>
      <c r="P17" s="3"/>
      <c r="Q17" s="3"/>
      <c r="R17" s="3"/>
      <c r="S17" s="19"/>
    </row>
    <row r="18" spans="1:19" ht="15.75" thickBot="1">
      <c r="A18" s="43"/>
      <c r="B18" s="21"/>
      <c r="C18" s="23"/>
      <c r="D18" s="23"/>
      <c r="E18" s="23"/>
      <c r="F18" s="23"/>
      <c r="G18" s="44"/>
      <c r="H18" s="45"/>
      <c r="I18" s="124"/>
      <c r="L18" s="19"/>
      <c r="M18" s="5"/>
      <c r="N18" s="3"/>
      <c r="O18" s="3"/>
      <c r="P18" s="3"/>
      <c r="Q18" s="3"/>
      <c r="R18" s="3"/>
      <c r="S18" s="19"/>
    </row>
    <row r="19" spans="1:19">
      <c r="A19" s="46">
        <f>SUM(A9:A18)</f>
        <v>171</v>
      </c>
      <c r="B19" s="47"/>
      <c r="C19" s="11"/>
      <c r="D19" s="11"/>
      <c r="E19" s="11"/>
      <c r="F19" s="11"/>
      <c r="G19" s="11"/>
      <c r="H19" s="48" t="s">
        <v>1</v>
      </c>
      <c r="I19" s="49">
        <v>60</v>
      </c>
      <c r="J19" s="11"/>
      <c r="K19" s="11"/>
      <c r="L19" s="19"/>
      <c r="M19" s="5"/>
      <c r="N19" s="3"/>
      <c r="O19" s="3"/>
      <c r="P19" s="3"/>
      <c r="Q19" s="3"/>
      <c r="R19" s="3"/>
      <c r="S19" s="19"/>
    </row>
    <row r="20" spans="1:19">
      <c r="A20" s="35" t="s">
        <v>15</v>
      </c>
      <c r="B20" s="50"/>
      <c r="C20" s="50"/>
      <c r="D20" s="50"/>
      <c r="E20" s="50"/>
      <c r="F20" s="50"/>
      <c r="G20" s="50"/>
      <c r="H20" s="50"/>
      <c r="I20" s="50"/>
      <c r="J20" s="7"/>
      <c r="K20" s="7"/>
      <c r="L20" s="19"/>
      <c r="M20" s="5"/>
      <c r="N20" s="3"/>
      <c r="O20" s="3"/>
      <c r="P20" s="3"/>
      <c r="Q20" s="3"/>
      <c r="R20" s="3"/>
      <c r="S20" s="19"/>
    </row>
    <row r="21" spans="1:19">
      <c r="A21" s="50"/>
      <c r="B21" s="50"/>
      <c r="C21" s="50"/>
      <c r="D21" s="50"/>
      <c r="E21" s="50"/>
      <c r="F21" s="50"/>
      <c r="G21" s="50"/>
      <c r="H21" s="50"/>
      <c r="I21" s="50"/>
      <c r="L21" s="19"/>
      <c r="M21" s="5"/>
      <c r="N21" s="3"/>
      <c r="O21" s="3"/>
      <c r="P21" s="3"/>
      <c r="Q21" s="3"/>
      <c r="R21" s="3"/>
      <c r="S21" s="19"/>
    </row>
    <row r="22" spans="1:19">
      <c r="A22" s="50"/>
      <c r="B22" s="51"/>
      <c r="C22" s="52" t="s">
        <v>3</v>
      </c>
      <c r="D22" s="53" t="s">
        <v>4</v>
      </c>
      <c r="E22" s="52" t="s">
        <v>5</v>
      </c>
      <c r="F22" s="52" t="s">
        <v>6</v>
      </c>
      <c r="G22" s="54" t="s">
        <v>7</v>
      </c>
      <c r="H22" s="50"/>
      <c r="I22" s="50"/>
      <c r="L22" s="19"/>
      <c r="M22" s="5"/>
      <c r="N22" s="3"/>
      <c r="O22" s="3"/>
      <c r="P22" s="3"/>
      <c r="Q22" s="3"/>
      <c r="R22" s="3"/>
      <c r="S22" s="19"/>
    </row>
    <row r="23" spans="1:19">
      <c r="A23" s="50"/>
      <c r="B23" s="55" t="s">
        <v>0</v>
      </c>
      <c r="C23" s="56">
        <f>SUM(C9:C17)</f>
        <v>1</v>
      </c>
      <c r="D23" s="56">
        <f t="shared" ref="D23:G23" si="0">SUM(D9:D17)</f>
        <v>27</v>
      </c>
      <c r="E23" s="56">
        <f t="shared" si="0"/>
        <v>85</v>
      </c>
      <c r="F23" s="56">
        <f t="shared" si="0"/>
        <v>53</v>
      </c>
      <c r="G23" s="56">
        <f t="shared" si="0"/>
        <v>5</v>
      </c>
      <c r="H23" s="57"/>
      <c r="I23" s="57"/>
      <c r="M23" s="5"/>
      <c r="N23" s="3"/>
      <c r="O23" s="3"/>
      <c r="P23" s="3"/>
      <c r="Q23" s="3"/>
      <c r="R23" s="3"/>
    </row>
    <row r="24" spans="1:19">
      <c r="A24" s="50"/>
      <c r="B24" s="58" t="s">
        <v>16</v>
      </c>
      <c r="C24" s="96">
        <f>C23*100/A19</f>
        <v>0.58479532163742687</v>
      </c>
      <c r="D24" s="96">
        <f>D23*100/A19</f>
        <v>15.789473684210526</v>
      </c>
      <c r="E24" s="96">
        <f>E23*100/A19</f>
        <v>49.707602339181285</v>
      </c>
      <c r="F24" s="96">
        <f>F23*100/A19</f>
        <v>30.994152046783626</v>
      </c>
      <c r="G24" s="96">
        <f>G23*100/A19</f>
        <v>2.9239766081871346</v>
      </c>
      <c r="H24" s="57"/>
      <c r="I24" s="57"/>
      <c r="M24" s="5"/>
      <c r="N24" s="3"/>
      <c r="O24" s="3"/>
      <c r="P24" s="3"/>
      <c r="Q24" s="3"/>
      <c r="R24" s="3"/>
    </row>
    <row r="25" spans="1:19">
      <c r="A25" s="50"/>
      <c r="B25" s="84"/>
      <c r="C25" s="85"/>
      <c r="D25" s="85"/>
      <c r="E25" s="85"/>
      <c r="F25" s="85"/>
      <c r="G25" s="85"/>
      <c r="H25" s="59"/>
      <c r="I25" s="57"/>
      <c r="M25" s="19"/>
      <c r="N25" s="19"/>
      <c r="O25" s="19"/>
      <c r="P25" s="19"/>
      <c r="Q25" s="19"/>
      <c r="R25" s="19"/>
    </row>
    <row r="26" spans="1:19">
      <c r="A26" s="50"/>
      <c r="B26" s="60"/>
      <c r="C26" s="61"/>
      <c r="D26" s="61"/>
      <c r="E26" s="61"/>
      <c r="F26" s="61"/>
      <c r="G26" s="61"/>
      <c r="H26" s="59"/>
      <c r="I26" s="50"/>
      <c r="M26" s="19"/>
      <c r="N26" s="19"/>
      <c r="O26" s="19"/>
      <c r="P26" s="19"/>
      <c r="Q26" s="19"/>
      <c r="R26" s="19"/>
    </row>
    <row r="27" spans="1:19">
      <c r="B27" s="20"/>
      <c r="C27" s="13"/>
      <c r="D27" s="13"/>
      <c r="E27" s="13"/>
      <c r="F27" s="13"/>
      <c r="G27" s="13"/>
      <c r="H27" s="1"/>
      <c r="M27" s="19"/>
      <c r="N27" s="19"/>
      <c r="O27" s="19"/>
      <c r="P27" s="19"/>
      <c r="Q27" s="19"/>
      <c r="R27" s="19"/>
    </row>
    <row r="28" spans="1:19">
      <c r="B28" s="20"/>
      <c r="C28" s="13"/>
      <c r="D28" s="13"/>
      <c r="E28" s="13"/>
      <c r="F28" s="13"/>
      <c r="G28" s="13"/>
      <c r="H28" s="1"/>
      <c r="M28" s="19"/>
      <c r="N28" s="19"/>
      <c r="O28" s="19"/>
      <c r="P28" s="19"/>
      <c r="Q28" s="19"/>
      <c r="R28" s="19"/>
    </row>
    <row r="29" spans="1:19">
      <c r="A29" s="35"/>
      <c r="B29" s="60"/>
      <c r="C29" s="61"/>
      <c r="D29" s="61"/>
      <c r="E29" s="61"/>
      <c r="F29" s="61"/>
      <c r="G29" s="13"/>
      <c r="H29" s="1"/>
      <c r="M29" s="19"/>
      <c r="N29" s="19"/>
      <c r="O29" s="19"/>
      <c r="P29" s="19"/>
      <c r="Q29" s="19"/>
      <c r="R29" s="19"/>
    </row>
    <row r="30" spans="1:19" ht="15.75" thickBot="1">
      <c r="A30" s="35"/>
      <c r="B30" s="60"/>
      <c r="C30" s="61"/>
      <c r="D30" s="61"/>
      <c r="E30" s="61"/>
      <c r="F30" s="61"/>
      <c r="G30" s="13"/>
      <c r="H30" s="1"/>
      <c r="M30" s="19"/>
      <c r="N30" s="19"/>
      <c r="O30" s="19"/>
      <c r="P30" s="19"/>
      <c r="Q30" s="19"/>
      <c r="R30" s="19"/>
    </row>
    <row r="31" spans="1:19" ht="15.75" thickBot="1">
      <c r="A31" s="35"/>
      <c r="B31" s="90" t="s">
        <v>13</v>
      </c>
      <c r="C31" s="38" t="s">
        <v>18</v>
      </c>
      <c r="D31" s="62" t="s">
        <v>52</v>
      </c>
      <c r="E31" s="63" t="s">
        <v>53</v>
      </c>
      <c r="F31" s="61"/>
      <c r="G31" s="13"/>
      <c r="H31" s="1"/>
      <c r="M31" s="19"/>
      <c r="N31" s="19"/>
      <c r="O31" s="19"/>
      <c r="P31" s="19"/>
      <c r="Q31" s="19"/>
      <c r="R31" s="19"/>
    </row>
    <row r="32" spans="1:19">
      <c r="A32" s="35"/>
      <c r="B32" s="91" t="s">
        <v>20</v>
      </c>
      <c r="C32" s="88">
        <f>H9</f>
        <v>48.43</v>
      </c>
      <c r="D32" s="64">
        <v>61.6</v>
      </c>
      <c r="E32" s="64">
        <v>60</v>
      </c>
      <c r="F32" s="61"/>
      <c r="G32" s="13"/>
      <c r="H32" s="1"/>
      <c r="M32" s="19"/>
      <c r="N32" s="19"/>
      <c r="O32" s="19"/>
      <c r="P32" s="19"/>
      <c r="Q32" s="19"/>
      <c r="R32" s="19"/>
    </row>
    <row r="33" spans="1:18">
      <c r="A33" s="35"/>
      <c r="B33" s="92" t="s">
        <v>21</v>
      </c>
      <c r="C33" s="65">
        <f t="shared" ref="C33:C40" si="1">H10</f>
        <v>65.33</v>
      </c>
      <c r="D33" s="87">
        <v>61.6</v>
      </c>
      <c r="E33" s="87">
        <v>60</v>
      </c>
      <c r="F33" s="61"/>
      <c r="G33" s="13"/>
      <c r="H33" s="1"/>
      <c r="M33" s="19"/>
      <c r="N33" s="19"/>
      <c r="O33" s="19"/>
      <c r="P33" s="19"/>
      <c r="Q33" s="19"/>
      <c r="R33" s="19"/>
    </row>
    <row r="34" spans="1:18">
      <c r="A34" s="35"/>
      <c r="B34" s="92" t="s">
        <v>22</v>
      </c>
      <c r="C34" s="65">
        <f t="shared" si="1"/>
        <v>68.55</v>
      </c>
      <c r="D34" s="87">
        <v>61.6</v>
      </c>
      <c r="E34" s="87">
        <v>60</v>
      </c>
      <c r="F34" s="61"/>
      <c r="G34" s="13"/>
      <c r="H34" s="1"/>
      <c r="M34" s="19"/>
      <c r="N34" s="19"/>
      <c r="O34" s="19"/>
      <c r="P34" s="19"/>
      <c r="Q34" s="19"/>
      <c r="R34" s="19"/>
    </row>
    <row r="35" spans="1:18">
      <c r="A35" s="35"/>
      <c r="B35" s="92" t="s">
        <v>23</v>
      </c>
      <c r="C35" s="65">
        <f t="shared" si="1"/>
        <v>67.33</v>
      </c>
      <c r="D35" s="87">
        <v>61.6</v>
      </c>
      <c r="E35" s="87">
        <v>60</v>
      </c>
      <c r="F35" s="61"/>
      <c r="G35" s="13"/>
      <c r="H35" s="1"/>
      <c r="M35" s="19"/>
      <c r="N35" s="19"/>
      <c r="O35" s="19"/>
      <c r="P35" s="19"/>
      <c r="Q35" s="19"/>
      <c r="R35" s="19"/>
    </row>
    <row r="36" spans="1:18">
      <c r="A36" s="35"/>
      <c r="B36" s="92" t="s">
        <v>24</v>
      </c>
      <c r="C36" s="65">
        <f t="shared" si="1"/>
        <v>62.85</v>
      </c>
      <c r="D36" s="87">
        <v>61.6</v>
      </c>
      <c r="E36" s="87">
        <v>60</v>
      </c>
      <c r="F36" s="61"/>
      <c r="G36" s="13"/>
      <c r="H36" s="1"/>
      <c r="M36" s="19"/>
      <c r="N36" s="19"/>
      <c r="O36" s="19"/>
      <c r="P36" s="19"/>
      <c r="Q36" s="19"/>
      <c r="R36" s="19"/>
    </row>
    <row r="37" spans="1:18">
      <c r="A37" s="35"/>
      <c r="B37" s="92" t="s">
        <v>47</v>
      </c>
      <c r="C37" s="65">
        <f t="shared" si="1"/>
        <v>59.65</v>
      </c>
      <c r="D37" s="87">
        <v>61.6</v>
      </c>
      <c r="E37" s="87">
        <v>60</v>
      </c>
      <c r="F37" s="61"/>
      <c r="G37" s="13"/>
      <c r="H37" s="1"/>
      <c r="M37" s="19"/>
      <c r="N37" s="19"/>
      <c r="O37" s="19"/>
      <c r="P37" s="19"/>
      <c r="Q37" s="19"/>
      <c r="R37" s="19"/>
    </row>
    <row r="38" spans="1:18">
      <c r="A38" s="35"/>
      <c r="B38" s="92" t="s">
        <v>25</v>
      </c>
      <c r="C38" s="65">
        <f t="shared" si="1"/>
        <v>66.95</v>
      </c>
      <c r="D38" s="87">
        <v>61.6</v>
      </c>
      <c r="E38" s="87">
        <v>60</v>
      </c>
      <c r="F38" s="61"/>
      <c r="G38" s="13"/>
      <c r="H38" s="1"/>
      <c r="M38" s="19"/>
      <c r="N38" s="19"/>
      <c r="O38" s="19"/>
      <c r="P38" s="19"/>
      <c r="Q38" s="19"/>
      <c r="R38" s="19"/>
    </row>
    <row r="39" spans="1:18">
      <c r="A39" s="35"/>
      <c r="B39" s="92" t="s">
        <v>26</v>
      </c>
      <c r="C39" s="65">
        <f t="shared" si="1"/>
        <v>53.62</v>
      </c>
      <c r="D39" s="87">
        <v>61.6</v>
      </c>
      <c r="E39" s="87">
        <v>60</v>
      </c>
      <c r="F39" s="61"/>
      <c r="G39" s="13"/>
      <c r="H39" s="1"/>
      <c r="M39" s="19"/>
      <c r="N39" s="19"/>
      <c r="O39" s="19"/>
      <c r="P39" s="19"/>
      <c r="Q39" s="19"/>
      <c r="R39" s="19"/>
    </row>
    <row r="40" spans="1:18">
      <c r="A40" s="35"/>
      <c r="B40" s="92" t="s">
        <v>27</v>
      </c>
      <c r="C40" s="65">
        <f t="shared" si="1"/>
        <v>64.27</v>
      </c>
      <c r="D40" s="87">
        <v>61.6</v>
      </c>
      <c r="E40" s="87">
        <v>60</v>
      </c>
      <c r="F40" s="61"/>
      <c r="G40" s="13"/>
      <c r="H40" s="1"/>
      <c r="M40" s="19"/>
      <c r="N40" s="19"/>
      <c r="O40" s="19"/>
      <c r="P40" s="19"/>
      <c r="Q40" s="19"/>
      <c r="R40" s="19"/>
    </row>
    <row r="41" spans="1:18" ht="15.75" thickBot="1">
      <c r="A41" s="35"/>
      <c r="B41" s="93"/>
      <c r="C41" s="89"/>
      <c r="D41" s="66"/>
      <c r="E41" s="66"/>
      <c r="F41" s="61"/>
      <c r="G41" s="13"/>
      <c r="H41" s="1"/>
      <c r="M41" s="19"/>
      <c r="N41" s="19"/>
      <c r="O41" s="19"/>
      <c r="P41" s="19"/>
      <c r="Q41" s="19"/>
      <c r="R41" s="19"/>
    </row>
    <row r="42" spans="1:18">
      <c r="A42" s="35"/>
      <c r="B42" s="60"/>
      <c r="C42" s="61"/>
      <c r="D42" s="61"/>
      <c r="E42" s="61"/>
      <c r="F42" s="61"/>
      <c r="G42" s="13"/>
      <c r="H42" s="1"/>
      <c r="M42" s="19"/>
      <c r="N42" s="19"/>
      <c r="O42" s="19"/>
      <c r="P42" s="19"/>
      <c r="Q42" s="19"/>
      <c r="R42" s="19"/>
    </row>
    <row r="43" spans="1:18">
      <c r="B43" s="20"/>
      <c r="C43" s="13"/>
      <c r="D43" s="13"/>
      <c r="E43" s="13"/>
      <c r="F43" s="13"/>
      <c r="G43" s="13"/>
      <c r="H43" s="1"/>
      <c r="M43" s="19"/>
      <c r="N43" s="19"/>
      <c r="O43" s="19"/>
      <c r="P43" s="19"/>
      <c r="Q43" s="19"/>
      <c r="R43" s="19"/>
    </row>
    <row r="44" spans="1:18">
      <c r="B44" s="20"/>
      <c r="C44" s="13"/>
      <c r="D44" s="13"/>
      <c r="E44" s="13"/>
      <c r="F44" s="13"/>
      <c r="G44" s="13"/>
      <c r="H44" s="1"/>
      <c r="M44" s="19"/>
      <c r="N44" s="19"/>
      <c r="O44" s="19"/>
      <c r="P44" s="19"/>
      <c r="Q44" s="19"/>
      <c r="R44" s="19"/>
    </row>
    <row r="45" spans="1:18">
      <c r="B45" s="20"/>
      <c r="C45" s="13"/>
      <c r="D45" s="13"/>
      <c r="E45" s="13"/>
      <c r="F45" s="13"/>
      <c r="G45" s="13"/>
      <c r="H45" s="1"/>
      <c r="M45" s="19"/>
      <c r="N45" s="19"/>
      <c r="O45" s="19"/>
      <c r="P45" s="19"/>
      <c r="Q45" s="19"/>
      <c r="R45" s="19"/>
    </row>
    <row r="48" spans="1:18">
      <c r="A48" s="19"/>
      <c r="B48" s="19"/>
    </row>
    <row r="49" spans="1:20">
      <c r="A49" s="19"/>
      <c r="B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>
      <c r="A50" s="50"/>
      <c r="B50" s="67"/>
      <c r="C50" s="68"/>
      <c r="D50" s="68"/>
      <c r="E50" s="68"/>
      <c r="F50" s="68"/>
      <c r="G50" s="68"/>
      <c r="H50" s="50"/>
      <c r="I50" s="50"/>
      <c r="J50" s="50"/>
      <c r="K50" s="50"/>
      <c r="L50" s="19"/>
      <c r="M50" s="19"/>
      <c r="N50" s="19"/>
      <c r="O50" s="19"/>
      <c r="P50" s="19"/>
      <c r="Q50" s="19"/>
      <c r="R50" s="19"/>
      <c r="S50" s="19"/>
      <c r="T50" s="19"/>
    </row>
    <row r="51" spans="1:20">
      <c r="A51" s="50"/>
      <c r="B51" s="50"/>
      <c r="C51" s="50"/>
      <c r="D51" s="59"/>
      <c r="E51" s="50"/>
      <c r="F51" s="50"/>
      <c r="G51" s="50"/>
      <c r="H51" s="50"/>
      <c r="I51" s="50"/>
      <c r="J51" s="50"/>
      <c r="K51" s="50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5.75">
      <c r="A52" s="120" t="s">
        <v>57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"/>
      <c r="M52" s="3"/>
      <c r="N52" s="5"/>
      <c r="O52" s="5"/>
      <c r="P52" s="5"/>
      <c r="Q52" s="5"/>
      <c r="R52" s="5"/>
      <c r="S52" s="19"/>
      <c r="T52" s="19"/>
    </row>
    <row r="53" spans="1:20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19"/>
      <c r="M53" s="5"/>
      <c r="N53" s="13"/>
      <c r="O53" s="13"/>
      <c r="P53" s="13"/>
      <c r="Q53" s="13"/>
      <c r="R53" s="13"/>
      <c r="S53" s="19"/>
      <c r="T53" s="19"/>
    </row>
    <row r="54" spans="1:20" ht="15.75" thickBot="1">
      <c r="A54" s="50"/>
      <c r="B54" s="114"/>
      <c r="C54" s="125"/>
      <c r="D54" s="126"/>
      <c r="E54" s="14"/>
      <c r="F54" s="125"/>
      <c r="G54" s="125"/>
      <c r="H54" s="125"/>
      <c r="I54" s="50"/>
      <c r="J54" s="50"/>
      <c r="K54" s="50"/>
      <c r="L54" s="19"/>
      <c r="M54" s="5"/>
      <c r="N54" s="6"/>
      <c r="O54" s="6"/>
      <c r="P54" s="6"/>
      <c r="Q54" s="6"/>
      <c r="R54" s="6"/>
      <c r="S54" s="19"/>
      <c r="T54" s="19"/>
    </row>
    <row r="55" spans="1:20" ht="15.75" thickBot="1">
      <c r="A55" s="114"/>
      <c r="B55" s="26" t="s">
        <v>13</v>
      </c>
      <c r="C55" s="27" t="s">
        <v>30</v>
      </c>
      <c r="D55" s="27" t="s">
        <v>9</v>
      </c>
      <c r="E55" s="28" t="s">
        <v>10</v>
      </c>
      <c r="F55" s="29" t="s">
        <v>11</v>
      </c>
      <c r="G55" s="27" t="s">
        <v>12</v>
      </c>
      <c r="H55" s="39" t="s">
        <v>41</v>
      </c>
      <c r="I55" s="78"/>
      <c r="J55" s="50"/>
      <c r="K55" s="50"/>
      <c r="L55" s="19"/>
      <c r="M55" s="19"/>
      <c r="N55" s="19"/>
      <c r="O55" s="19"/>
      <c r="P55" s="19"/>
      <c r="Q55" s="19"/>
      <c r="R55" s="19"/>
      <c r="S55" s="19"/>
      <c r="T55" s="19"/>
    </row>
    <row r="56" spans="1:20">
      <c r="A56" s="114"/>
      <c r="B56" s="30" t="s">
        <v>20</v>
      </c>
      <c r="C56" s="24">
        <v>1</v>
      </c>
      <c r="D56" s="24">
        <v>0</v>
      </c>
      <c r="E56" s="25">
        <v>12</v>
      </c>
      <c r="F56" s="25">
        <v>8</v>
      </c>
      <c r="G56" s="24">
        <v>0</v>
      </c>
      <c r="H56" s="115">
        <v>0</v>
      </c>
      <c r="I56" s="11"/>
      <c r="J56" s="50"/>
      <c r="K56" s="50"/>
      <c r="L56" s="19"/>
      <c r="M56" s="19"/>
      <c r="N56" s="19"/>
      <c r="O56" s="19"/>
      <c r="P56" s="19"/>
      <c r="Q56" s="19"/>
      <c r="R56" s="19"/>
      <c r="S56" s="19"/>
      <c r="T56" s="19"/>
    </row>
    <row r="57" spans="1:20">
      <c r="A57" s="114"/>
      <c r="B57" s="31" t="s">
        <v>21</v>
      </c>
      <c r="C57" s="24">
        <v>0</v>
      </c>
      <c r="D57" s="25">
        <v>2</v>
      </c>
      <c r="E57" s="25">
        <v>7</v>
      </c>
      <c r="F57" s="25">
        <v>8</v>
      </c>
      <c r="G57" s="24">
        <v>1</v>
      </c>
      <c r="H57" s="115">
        <v>0</v>
      </c>
      <c r="I57" s="11"/>
      <c r="J57" s="50"/>
      <c r="K57" s="50"/>
      <c r="L57" s="19"/>
      <c r="M57" s="19"/>
      <c r="N57" s="19"/>
      <c r="O57" s="19"/>
      <c r="P57" s="19"/>
      <c r="Q57" s="19"/>
      <c r="R57" s="19"/>
      <c r="S57" s="19"/>
      <c r="T57" s="19"/>
    </row>
    <row r="58" spans="1:20">
      <c r="A58" s="114"/>
      <c r="B58" s="31" t="s">
        <v>22</v>
      </c>
      <c r="C58" s="24">
        <v>0</v>
      </c>
      <c r="D58" s="25">
        <v>1</v>
      </c>
      <c r="E58" s="25">
        <v>2</v>
      </c>
      <c r="F58" s="25">
        <v>13</v>
      </c>
      <c r="G58" s="24">
        <v>4</v>
      </c>
      <c r="H58" s="115">
        <v>0</v>
      </c>
      <c r="I58" s="11"/>
      <c r="J58" s="50"/>
      <c r="K58" s="50"/>
      <c r="L58" s="19"/>
      <c r="M58" s="19"/>
      <c r="N58" s="19"/>
      <c r="O58" s="19"/>
      <c r="P58" s="19"/>
      <c r="Q58" s="19"/>
      <c r="R58" s="19"/>
      <c r="S58" s="19"/>
      <c r="T58" s="19"/>
    </row>
    <row r="59" spans="1:20">
      <c r="A59" s="114"/>
      <c r="B59" s="31" t="s">
        <v>23</v>
      </c>
      <c r="C59" s="24">
        <v>0</v>
      </c>
      <c r="D59" s="25">
        <v>0</v>
      </c>
      <c r="E59" s="25">
        <v>7</v>
      </c>
      <c r="F59" s="25">
        <v>6</v>
      </c>
      <c r="G59" s="24">
        <v>4</v>
      </c>
      <c r="H59" s="115">
        <v>1</v>
      </c>
      <c r="I59" s="11"/>
      <c r="J59" s="50"/>
      <c r="K59" s="50"/>
      <c r="L59" s="19"/>
      <c r="M59" s="19"/>
      <c r="N59" s="19"/>
      <c r="O59" s="19"/>
      <c r="P59" s="19"/>
      <c r="Q59" s="19"/>
      <c r="R59" s="19"/>
      <c r="S59" s="19"/>
      <c r="T59" s="19"/>
    </row>
    <row r="60" spans="1:20">
      <c r="A60" s="114"/>
      <c r="B60" s="31" t="s">
        <v>24</v>
      </c>
      <c r="C60" s="24">
        <v>0</v>
      </c>
      <c r="D60" s="24">
        <v>0</v>
      </c>
      <c r="E60" s="24">
        <v>5</v>
      </c>
      <c r="F60" s="24">
        <v>8</v>
      </c>
      <c r="G60" s="24">
        <v>0</v>
      </c>
      <c r="H60" s="115">
        <v>0</v>
      </c>
      <c r="I60" s="11"/>
      <c r="J60" s="50"/>
      <c r="K60" s="50"/>
      <c r="L60" s="19"/>
      <c r="M60" s="19"/>
      <c r="N60" s="19"/>
      <c r="O60" s="19"/>
      <c r="P60" s="19"/>
      <c r="Q60" s="19"/>
      <c r="R60" s="19"/>
      <c r="S60" s="19"/>
      <c r="T60" s="19"/>
    </row>
    <row r="61" spans="1:20">
      <c r="A61" s="50"/>
      <c r="B61" s="31" t="s">
        <v>47</v>
      </c>
      <c r="C61" s="24">
        <v>0</v>
      </c>
      <c r="D61" s="25">
        <v>0</v>
      </c>
      <c r="E61" s="25">
        <v>9</v>
      </c>
      <c r="F61" s="25">
        <v>13</v>
      </c>
      <c r="G61" s="24">
        <v>1</v>
      </c>
      <c r="H61" s="115">
        <v>0</v>
      </c>
      <c r="I61" s="11"/>
      <c r="J61" s="50"/>
      <c r="K61" s="50"/>
      <c r="L61" s="19"/>
      <c r="M61" s="5"/>
      <c r="N61" s="5"/>
      <c r="O61" s="5"/>
      <c r="P61" s="5"/>
      <c r="Q61" s="5"/>
      <c r="R61" s="5"/>
      <c r="S61" s="5"/>
      <c r="T61" s="19"/>
    </row>
    <row r="62" spans="1:20">
      <c r="A62" s="50"/>
      <c r="B62" s="31" t="s">
        <v>25</v>
      </c>
      <c r="C62" s="24">
        <v>0</v>
      </c>
      <c r="D62" s="25">
        <v>0</v>
      </c>
      <c r="E62" s="25">
        <v>3</v>
      </c>
      <c r="F62" s="25">
        <v>16</v>
      </c>
      <c r="G62" s="74">
        <v>3</v>
      </c>
      <c r="H62" s="107">
        <v>0</v>
      </c>
      <c r="I62" s="11"/>
      <c r="J62" s="50"/>
      <c r="K62" s="50"/>
      <c r="L62" s="3"/>
      <c r="M62" s="5"/>
      <c r="N62" s="5"/>
      <c r="O62" s="3"/>
      <c r="P62" s="3"/>
      <c r="Q62" s="3"/>
      <c r="R62" s="3"/>
      <c r="S62" s="3"/>
      <c r="T62" s="19"/>
    </row>
    <row r="63" spans="1:20">
      <c r="A63" s="50"/>
      <c r="B63" s="31" t="s">
        <v>26</v>
      </c>
      <c r="C63" s="24">
        <v>0</v>
      </c>
      <c r="D63" s="25">
        <v>0</v>
      </c>
      <c r="E63" s="25">
        <v>4</v>
      </c>
      <c r="F63" s="25">
        <v>15</v>
      </c>
      <c r="G63" s="74">
        <v>2</v>
      </c>
      <c r="H63" s="107">
        <v>0</v>
      </c>
      <c r="I63" s="11"/>
      <c r="J63" s="50"/>
      <c r="K63" s="50"/>
      <c r="L63" s="5"/>
      <c r="M63" s="5"/>
      <c r="N63" s="5"/>
      <c r="O63" s="3"/>
      <c r="P63" s="3"/>
      <c r="Q63" s="3"/>
      <c r="R63" s="3"/>
      <c r="S63" s="3"/>
      <c r="T63" s="19"/>
    </row>
    <row r="64" spans="1:20" ht="15.75" thickBot="1">
      <c r="A64" s="50"/>
      <c r="B64" s="32" t="s">
        <v>27</v>
      </c>
      <c r="C64" s="23">
        <v>0</v>
      </c>
      <c r="D64" s="23">
        <v>0</v>
      </c>
      <c r="E64" s="23">
        <v>0</v>
      </c>
      <c r="F64" s="23">
        <v>12</v>
      </c>
      <c r="G64" s="76">
        <v>3</v>
      </c>
      <c r="H64" s="108">
        <v>0</v>
      </c>
      <c r="I64" s="11"/>
      <c r="J64" s="50"/>
      <c r="K64" s="50"/>
      <c r="L64" s="5"/>
      <c r="M64" s="5"/>
      <c r="N64" s="5"/>
      <c r="O64" s="3"/>
      <c r="P64" s="3"/>
      <c r="Q64" s="3"/>
      <c r="R64" s="3"/>
      <c r="S64" s="3"/>
      <c r="T64" s="19"/>
    </row>
    <row r="65" spans="1:20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"/>
      <c r="M65" s="5"/>
      <c r="N65" s="5"/>
      <c r="O65" s="3"/>
      <c r="P65" s="3"/>
      <c r="Q65" s="3"/>
      <c r="R65" s="3"/>
      <c r="S65" s="3"/>
      <c r="T65" s="19"/>
    </row>
    <row r="66" spans="1:20">
      <c r="L66" s="5"/>
      <c r="M66" s="5"/>
      <c r="N66" s="5"/>
      <c r="O66" s="3"/>
      <c r="P66" s="3"/>
      <c r="Q66" s="3"/>
      <c r="R66" s="3"/>
      <c r="S66" s="3"/>
      <c r="T66" s="19"/>
    </row>
    <row r="67" spans="1:20">
      <c r="L67" s="5"/>
      <c r="M67" s="5"/>
      <c r="N67" s="5"/>
      <c r="O67" s="3"/>
      <c r="P67" s="3"/>
      <c r="Q67" s="3"/>
      <c r="R67" s="3"/>
      <c r="S67" s="3"/>
      <c r="T67" s="19"/>
    </row>
    <row r="68" spans="1:20">
      <c r="L68" s="5"/>
      <c r="M68" s="5"/>
      <c r="N68" s="5"/>
      <c r="O68" s="3"/>
      <c r="P68" s="3"/>
      <c r="Q68" s="3"/>
      <c r="R68" s="3"/>
      <c r="S68" s="3"/>
      <c r="T68" s="19"/>
    </row>
    <row r="69" spans="1:20">
      <c r="L69" s="5"/>
      <c r="M69" s="5"/>
      <c r="N69" s="5"/>
      <c r="O69" s="3"/>
      <c r="P69" s="3"/>
      <c r="Q69" s="3"/>
      <c r="R69" s="3"/>
      <c r="S69" s="3"/>
      <c r="T69" s="19"/>
    </row>
    <row r="70" spans="1:20">
      <c r="L70" s="5"/>
      <c r="M70" s="5"/>
      <c r="N70" s="5"/>
      <c r="O70" s="3"/>
      <c r="P70" s="3"/>
      <c r="Q70" s="3"/>
      <c r="R70" s="3"/>
      <c r="S70" s="3"/>
      <c r="T70" s="19"/>
    </row>
    <row r="71" spans="1:20">
      <c r="L71" s="5"/>
      <c r="M71" s="5"/>
      <c r="N71" s="5"/>
      <c r="O71" s="3"/>
      <c r="P71" s="3"/>
      <c r="Q71" s="3"/>
      <c r="R71" s="3"/>
      <c r="S71" s="3"/>
      <c r="T71" s="19"/>
    </row>
    <row r="72" spans="1:20">
      <c r="L72" s="5"/>
      <c r="M72" s="5"/>
      <c r="N72" s="5"/>
      <c r="O72" s="3"/>
      <c r="P72" s="3"/>
      <c r="Q72" s="3"/>
      <c r="R72" s="3"/>
      <c r="S72" s="3"/>
      <c r="T72" s="19"/>
    </row>
    <row r="73" spans="1:20">
      <c r="L73" s="5"/>
      <c r="M73" s="5"/>
      <c r="N73" s="5"/>
      <c r="O73" s="3"/>
      <c r="P73" s="3"/>
      <c r="Q73" s="3"/>
      <c r="R73" s="3"/>
      <c r="S73" s="3"/>
      <c r="T73" s="19"/>
    </row>
    <row r="74" spans="1:20">
      <c r="L74" s="5"/>
      <c r="M74" s="5"/>
      <c r="N74" s="5"/>
      <c r="O74" s="3"/>
      <c r="P74" s="3"/>
      <c r="Q74" s="3"/>
      <c r="R74" s="3"/>
      <c r="S74" s="3"/>
      <c r="T74" s="19"/>
    </row>
    <row r="75" spans="1:20">
      <c r="L75" s="5"/>
      <c r="M75" s="5"/>
      <c r="N75" s="5"/>
      <c r="O75" s="3"/>
      <c r="P75" s="3"/>
      <c r="Q75" s="3"/>
      <c r="R75" s="3"/>
      <c r="S75" s="3"/>
      <c r="T75" s="19"/>
    </row>
    <row r="76" spans="1:20">
      <c r="L76" s="5"/>
      <c r="M76" s="5"/>
      <c r="N76" s="5"/>
      <c r="O76" s="3"/>
      <c r="P76" s="3"/>
      <c r="Q76" s="3"/>
      <c r="R76" s="3"/>
      <c r="S76" s="3"/>
      <c r="T76" s="19"/>
    </row>
    <row r="77" spans="1:20">
      <c r="L77" s="5"/>
      <c r="M77" s="5"/>
      <c r="N77" s="5"/>
      <c r="O77" s="3"/>
      <c r="P77" s="3"/>
      <c r="Q77" s="3"/>
      <c r="R77" s="3"/>
      <c r="S77" s="3"/>
      <c r="T77" s="19"/>
    </row>
    <row r="78" spans="1:20">
      <c r="L78" s="5"/>
      <c r="M78" s="5"/>
      <c r="N78" s="5"/>
      <c r="O78" s="3"/>
      <c r="P78" s="3"/>
      <c r="Q78" s="3"/>
      <c r="R78" s="3"/>
      <c r="S78" s="3"/>
      <c r="T78" s="19"/>
    </row>
    <row r="79" spans="1:20">
      <c r="L79" s="5"/>
      <c r="M79" s="5"/>
      <c r="N79" s="5"/>
      <c r="O79" s="3"/>
      <c r="P79" s="3"/>
      <c r="Q79" s="3"/>
      <c r="R79" s="3"/>
      <c r="S79" s="3"/>
      <c r="T79" s="19"/>
    </row>
    <row r="80" spans="1:20">
      <c r="L80" s="5"/>
      <c r="M80" s="5"/>
      <c r="N80" s="5"/>
      <c r="O80" s="3"/>
      <c r="P80" s="3"/>
      <c r="Q80" s="3"/>
      <c r="R80" s="3"/>
      <c r="S80" s="3"/>
      <c r="T80" s="19"/>
    </row>
    <row r="81" spans="12:20">
      <c r="L81" s="5"/>
      <c r="M81" s="5"/>
      <c r="N81" s="5"/>
      <c r="O81" s="3"/>
      <c r="P81" s="3"/>
      <c r="Q81" s="3"/>
      <c r="R81" s="3"/>
      <c r="S81" s="3"/>
      <c r="T81" s="19"/>
    </row>
    <row r="82" spans="12:20">
      <c r="L82" s="5"/>
      <c r="M82" s="5"/>
      <c r="N82" s="5"/>
      <c r="O82" s="3"/>
      <c r="P82" s="3"/>
      <c r="Q82" s="3"/>
      <c r="R82" s="3"/>
      <c r="S82" s="3"/>
      <c r="T82" s="19"/>
    </row>
    <row r="83" spans="12:20">
      <c r="L83" s="5"/>
      <c r="M83" s="5"/>
      <c r="N83" s="5"/>
      <c r="O83" s="3"/>
      <c r="P83" s="3"/>
      <c r="Q83" s="3"/>
      <c r="R83" s="3"/>
      <c r="S83" s="3"/>
      <c r="T83" s="19"/>
    </row>
    <row r="84" spans="12:20">
      <c r="L84" s="5"/>
      <c r="M84" s="5"/>
      <c r="N84" s="5"/>
      <c r="O84" s="3"/>
      <c r="P84" s="3"/>
      <c r="Q84" s="3"/>
      <c r="R84" s="3"/>
      <c r="S84" s="3"/>
      <c r="T84" s="19"/>
    </row>
    <row r="85" spans="12:20">
      <c r="L85" s="5"/>
      <c r="M85" s="5"/>
      <c r="N85" s="5"/>
      <c r="O85" s="3"/>
      <c r="P85" s="3"/>
      <c r="Q85" s="3"/>
      <c r="R85" s="3"/>
      <c r="S85" s="3"/>
      <c r="T85" s="19"/>
    </row>
    <row r="86" spans="12:20">
      <c r="L86" s="5"/>
      <c r="M86" s="5"/>
      <c r="N86" s="5"/>
      <c r="O86" s="3"/>
      <c r="P86" s="3"/>
      <c r="Q86" s="3"/>
      <c r="R86" s="3"/>
      <c r="S86" s="3"/>
      <c r="T86" s="19"/>
    </row>
    <row r="87" spans="12:20">
      <c r="L87" s="5"/>
      <c r="M87" s="5"/>
      <c r="N87" s="5"/>
      <c r="O87" s="3"/>
      <c r="P87" s="3"/>
      <c r="Q87" s="3"/>
      <c r="R87" s="3"/>
      <c r="S87" s="3"/>
      <c r="T87" s="19"/>
    </row>
    <row r="88" spans="12:20">
      <c r="L88" s="5"/>
      <c r="M88" s="5"/>
      <c r="N88" s="5"/>
      <c r="O88" s="3"/>
      <c r="P88" s="3"/>
      <c r="Q88" s="3"/>
      <c r="R88" s="3"/>
      <c r="S88" s="3"/>
      <c r="T88" s="19"/>
    </row>
    <row r="89" spans="12:20">
      <c r="L89" s="5"/>
      <c r="M89" s="5"/>
      <c r="N89" s="5"/>
      <c r="O89" s="3"/>
      <c r="P89" s="3"/>
      <c r="Q89" s="3"/>
      <c r="R89" s="3"/>
      <c r="S89" s="3"/>
      <c r="T89" s="19"/>
    </row>
    <row r="90" spans="12:20">
      <c r="L90" s="5"/>
      <c r="M90" s="5"/>
      <c r="N90" s="5"/>
      <c r="O90" s="3"/>
      <c r="P90" s="3"/>
      <c r="Q90" s="3"/>
      <c r="R90" s="3"/>
      <c r="S90" s="3"/>
      <c r="T90" s="19"/>
    </row>
    <row r="91" spans="12:20">
      <c r="L91" s="5"/>
      <c r="M91" s="5"/>
      <c r="N91" s="5"/>
      <c r="O91" s="3"/>
      <c r="P91" s="3"/>
      <c r="Q91" s="3"/>
      <c r="R91" s="3"/>
      <c r="S91" s="3"/>
      <c r="T91" s="19"/>
    </row>
    <row r="92" spans="12:20">
      <c r="L92" s="5"/>
      <c r="M92" s="5"/>
      <c r="N92" s="5"/>
      <c r="O92" s="3"/>
      <c r="P92" s="3"/>
      <c r="Q92" s="3"/>
      <c r="R92" s="3"/>
      <c r="S92" s="3"/>
      <c r="T92" s="19"/>
    </row>
    <row r="93" spans="12:20">
      <c r="L93" s="5"/>
      <c r="M93" s="5"/>
      <c r="N93" s="5"/>
      <c r="O93" s="3"/>
      <c r="P93" s="3"/>
      <c r="Q93" s="3"/>
      <c r="R93" s="3"/>
      <c r="S93" s="3"/>
      <c r="T93" s="19"/>
    </row>
    <row r="94" spans="12:20">
      <c r="L94" s="5"/>
      <c r="M94" s="5"/>
      <c r="N94" s="5"/>
      <c r="O94" s="3"/>
      <c r="P94" s="3"/>
      <c r="Q94" s="3"/>
      <c r="R94" s="3"/>
      <c r="S94" s="3"/>
      <c r="T94" s="19"/>
    </row>
    <row r="95" spans="12:20">
      <c r="L95" s="5"/>
      <c r="M95" s="5"/>
      <c r="N95" s="5"/>
      <c r="O95" s="3"/>
      <c r="P95" s="3"/>
      <c r="Q95" s="3"/>
      <c r="R95" s="3"/>
      <c r="S95" s="3"/>
      <c r="T95" s="19"/>
    </row>
    <row r="96" spans="12:20">
      <c r="L96" s="19"/>
      <c r="M96" s="5"/>
      <c r="N96" s="5"/>
      <c r="O96" s="3"/>
      <c r="P96" s="3"/>
      <c r="Q96" s="3"/>
      <c r="R96" s="3"/>
      <c r="S96" s="3"/>
      <c r="T96" s="19"/>
    </row>
    <row r="97" spans="1:20">
      <c r="L97" s="19"/>
      <c r="M97" s="5"/>
      <c r="N97" s="5"/>
      <c r="O97" s="3"/>
      <c r="P97" s="3"/>
      <c r="Q97" s="3"/>
      <c r="R97" s="3"/>
      <c r="S97" s="3"/>
      <c r="T97" s="19"/>
    </row>
    <row r="98" spans="1:20">
      <c r="L98" s="19"/>
      <c r="M98" s="5"/>
      <c r="N98" s="3"/>
      <c r="O98" s="3"/>
      <c r="P98" s="3"/>
      <c r="Q98" s="19"/>
      <c r="R98" s="19"/>
      <c r="S98" s="19"/>
      <c r="T98" s="19"/>
    </row>
    <row r="99" spans="1:20">
      <c r="L99" s="19"/>
      <c r="M99" s="19"/>
      <c r="N99" s="19"/>
      <c r="O99" s="19"/>
      <c r="P99" s="19"/>
      <c r="Q99" s="19"/>
      <c r="R99" s="19"/>
      <c r="S99" s="19"/>
      <c r="T99" s="19"/>
    </row>
    <row r="100" spans="1:20">
      <c r="L100" s="19"/>
      <c r="M100" s="19"/>
      <c r="N100" s="19"/>
      <c r="O100" s="19"/>
      <c r="P100" s="19"/>
      <c r="Q100" s="19"/>
      <c r="R100" s="19"/>
      <c r="S100" s="19"/>
      <c r="T100" s="19"/>
    </row>
    <row r="102" spans="1:20" ht="23.25">
      <c r="A102" s="116" t="s">
        <v>51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1:20" ht="23.25">
      <c r="L103" s="9"/>
    </row>
    <row r="105" spans="1:20" ht="18.75">
      <c r="A105" s="117" t="s">
        <v>29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9"/>
      <c r="M105" s="19"/>
      <c r="N105" s="19"/>
      <c r="O105" s="19"/>
      <c r="P105" s="19"/>
      <c r="Q105" s="19"/>
      <c r="R105" s="19"/>
      <c r="S105" s="19"/>
    </row>
    <row r="106" spans="1:20" ht="18.75">
      <c r="A106" s="35"/>
      <c r="B106" s="35"/>
      <c r="C106" s="35"/>
      <c r="D106" s="35"/>
      <c r="E106" s="35"/>
      <c r="F106" s="35"/>
      <c r="G106" s="35"/>
      <c r="H106" s="35"/>
      <c r="I106" s="35"/>
      <c r="L106" s="18"/>
      <c r="M106" s="19"/>
      <c r="N106" s="19"/>
      <c r="O106" s="19"/>
      <c r="P106" s="19"/>
      <c r="Q106" s="19"/>
      <c r="R106" s="19"/>
      <c r="S106" s="19"/>
    </row>
    <row r="107" spans="1:20" ht="15.75" thickBot="1">
      <c r="A107" s="35"/>
      <c r="B107" s="35"/>
      <c r="C107" s="35"/>
      <c r="D107" s="35"/>
      <c r="E107" s="35"/>
      <c r="F107" s="35"/>
      <c r="G107" s="35"/>
      <c r="H107" s="35"/>
      <c r="I107" s="35"/>
      <c r="L107" s="19"/>
      <c r="M107" s="19"/>
      <c r="N107" s="19"/>
      <c r="O107" s="19"/>
      <c r="P107" s="19"/>
      <c r="Q107" s="19"/>
      <c r="R107" s="19"/>
      <c r="S107" s="19"/>
    </row>
    <row r="108" spans="1:20" ht="15.75" thickBot="1">
      <c r="A108" s="35"/>
      <c r="B108" s="11"/>
      <c r="C108" s="33"/>
      <c r="D108" s="33"/>
      <c r="E108" s="33"/>
      <c r="F108" s="33"/>
      <c r="G108" s="34"/>
      <c r="H108" s="118" t="s">
        <v>17</v>
      </c>
      <c r="I108" s="119"/>
      <c r="J108" s="16"/>
      <c r="K108" s="16"/>
      <c r="L108" s="19"/>
      <c r="M108" s="5"/>
      <c r="N108" s="5"/>
      <c r="O108" s="5"/>
      <c r="P108" s="5"/>
      <c r="Q108" s="5"/>
      <c r="R108" s="5"/>
      <c r="S108" s="19"/>
    </row>
    <row r="109" spans="1:20" ht="15.75" thickBot="1">
      <c r="A109" s="26" t="s">
        <v>8</v>
      </c>
      <c r="B109" s="27" t="s">
        <v>13</v>
      </c>
      <c r="C109" s="36" t="s">
        <v>3</v>
      </c>
      <c r="D109" s="37" t="s">
        <v>4</v>
      </c>
      <c r="E109" s="36" t="s">
        <v>5</v>
      </c>
      <c r="F109" s="36" t="s">
        <v>6</v>
      </c>
      <c r="G109" s="38" t="s">
        <v>7</v>
      </c>
      <c r="H109" s="27" t="s">
        <v>13</v>
      </c>
      <c r="I109" s="39" t="s">
        <v>14</v>
      </c>
      <c r="J109" s="5"/>
      <c r="K109" s="5"/>
      <c r="L109" s="19"/>
      <c r="M109" s="5"/>
      <c r="N109" s="3"/>
      <c r="O109" s="3"/>
      <c r="P109" s="3"/>
      <c r="Q109" s="3"/>
      <c r="R109" s="3"/>
      <c r="S109" s="19"/>
    </row>
    <row r="110" spans="1:20">
      <c r="A110" s="40">
        <v>21</v>
      </c>
      <c r="B110" s="41" t="s">
        <v>20</v>
      </c>
      <c r="C110" s="24">
        <v>3</v>
      </c>
      <c r="D110" s="24">
        <v>7</v>
      </c>
      <c r="E110" s="24">
        <v>5</v>
      </c>
      <c r="F110" s="24">
        <v>6</v>
      </c>
      <c r="G110" s="25">
        <v>0</v>
      </c>
      <c r="H110" s="71">
        <v>49.19</v>
      </c>
      <c r="I110" s="122">
        <v>58.61</v>
      </c>
      <c r="J110" s="11"/>
      <c r="K110" s="11"/>
      <c r="L110" s="19"/>
      <c r="M110" s="5"/>
      <c r="N110" s="3"/>
      <c r="O110" s="3"/>
      <c r="P110" s="3"/>
      <c r="Q110" s="3"/>
      <c r="R110" s="3"/>
      <c r="S110" s="19"/>
    </row>
    <row r="111" spans="1:20">
      <c r="A111" s="40">
        <v>18</v>
      </c>
      <c r="B111" s="41" t="s">
        <v>21</v>
      </c>
      <c r="C111" s="24">
        <v>1</v>
      </c>
      <c r="D111" s="24">
        <v>4</v>
      </c>
      <c r="E111" s="24">
        <v>1</v>
      </c>
      <c r="F111" s="24">
        <v>7</v>
      </c>
      <c r="G111" s="25">
        <v>5</v>
      </c>
      <c r="H111" s="71">
        <v>66.44</v>
      </c>
      <c r="I111" s="123"/>
      <c r="J111" s="11"/>
      <c r="K111" s="11"/>
      <c r="L111" s="19"/>
      <c r="M111" s="5"/>
      <c r="N111" s="3"/>
      <c r="O111" s="3"/>
      <c r="P111" s="3"/>
      <c r="Q111" s="3"/>
      <c r="R111" s="3"/>
      <c r="S111" s="19"/>
    </row>
    <row r="112" spans="1:20">
      <c r="A112" s="40">
        <v>18</v>
      </c>
      <c r="B112" s="41" t="s">
        <v>22</v>
      </c>
      <c r="C112" s="24">
        <v>0</v>
      </c>
      <c r="D112" s="24">
        <v>4</v>
      </c>
      <c r="E112" s="24">
        <v>4</v>
      </c>
      <c r="F112" s="24">
        <v>8</v>
      </c>
      <c r="G112" s="25">
        <v>2</v>
      </c>
      <c r="H112" s="71">
        <v>66.89</v>
      </c>
      <c r="I112" s="123"/>
      <c r="J112" s="11"/>
      <c r="K112" s="11"/>
      <c r="L112" s="19"/>
      <c r="M112" s="5"/>
      <c r="N112" s="3"/>
      <c r="O112" s="3"/>
      <c r="P112" s="3"/>
      <c r="Q112" s="3"/>
      <c r="R112" s="3"/>
      <c r="S112" s="19"/>
    </row>
    <row r="113" spans="1:19">
      <c r="A113" s="40">
        <v>17</v>
      </c>
      <c r="B113" s="42" t="s">
        <v>23</v>
      </c>
      <c r="C113" s="24">
        <v>2</v>
      </c>
      <c r="D113" s="24">
        <v>5</v>
      </c>
      <c r="E113" s="24">
        <v>2</v>
      </c>
      <c r="F113" s="24">
        <v>4</v>
      </c>
      <c r="G113" s="25">
        <v>4</v>
      </c>
      <c r="H113" s="71">
        <v>58.06</v>
      </c>
      <c r="I113" s="123"/>
      <c r="J113" s="11"/>
      <c r="K113" s="11"/>
      <c r="L113" s="19"/>
      <c r="M113" s="5"/>
      <c r="N113" s="3"/>
      <c r="O113" s="3"/>
      <c r="P113" s="3"/>
      <c r="Q113" s="3"/>
      <c r="R113" s="3"/>
      <c r="S113" s="19"/>
    </row>
    <row r="114" spans="1:19">
      <c r="A114" s="40">
        <v>13</v>
      </c>
      <c r="B114" s="42" t="s">
        <v>24</v>
      </c>
      <c r="C114" s="24">
        <v>0</v>
      </c>
      <c r="D114" s="24">
        <v>1</v>
      </c>
      <c r="E114" s="24">
        <v>4</v>
      </c>
      <c r="F114" s="24">
        <v>6</v>
      </c>
      <c r="G114" s="24">
        <v>2</v>
      </c>
      <c r="H114" s="71">
        <v>71.08</v>
      </c>
      <c r="I114" s="123"/>
      <c r="J114" s="11"/>
      <c r="K114" s="11"/>
      <c r="L114" s="19"/>
      <c r="M114" s="5"/>
      <c r="N114" s="3"/>
      <c r="O114" s="3"/>
      <c r="P114" s="3"/>
      <c r="Q114" s="3"/>
      <c r="R114" s="3"/>
      <c r="S114" s="19"/>
    </row>
    <row r="115" spans="1:19">
      <c r="A115" s="40">
        <v>23</v>
      </c>
      <c r="B115" s="41" t="s">
        <v>47</v>
      </c>
      <c r="C115" s="24">
        <v>3</v>
      </c>
      <c r="D115" s="24">
        <v>9</v>
      </c>
      <c r="E115" s="24">
        <v>4</v>
      </c>
      <c r="F115" s="24">
        <v>4</v>
      </c>
      <c r="G115" s="25">
        <v>3</v>
      </c>
      <c r="H115" s="71">
        <v>51.09</v>
      </c>
      <c r="I115" s="123"/>
      <c r="J115" s="11"/>
      <c r="K115" s="11"/>
      <c r="L115" s="19"/>
      <c r="M115" s="5"/>
      <c r="N115" s="3"/>
      <c r="O115" s="3"/>
      <c r="P115" s="3"/>
      <c r="Q115" s="3"/>
      <c r="R115" s="3"/>
      <c r="S115" s="19"/>
    </row>
    <row r="116" spans="1:19">
      <c r="A116" s="40">
        <v>22</v>
      </c>
      <c r="B116" s="41" t="s">
        <v>25</v>
      </c>
      <c r="C116" s="24">
        <v>1</v>
      </c>
      <c r="D116" s="24">
        <v>1</v>
      </c>
      <c r="E116" s="24">
        <v>6</v>
      </c>
      <c r="F116" s="24">
        <v>8</v>
      </c>
      <c r="G116" s="25">
        <v>6</v>
      </c>
      <c r="H116" s="71">
        <v>72.41</v>
      </c>
      <c r="I116" s="123"/>
      <c r="J116" s="11"/>
      <c r="K116" s="11"/>
      <c r="L116" s="19"/>
      <c r="M116" s="5"/>
      <c r="N116" s="3"/>
      <c r="O116" s="3"/>
      <c r="P116" s="3"/>
      <c r="Q116" s="3"/>
      <c r="R116" s="3"/>
      <c r="S116" s="19"/>
    </row>
    <row r="117" spans="1:19">
      <c r="A117" s="40">
        <v>21</v>
      </c>
      <c r="B117" s="41" t="s">
        <v>26</v>
      </c>
      <c r="C117" s="24">
        <v>0</v>
      </c>
      <c r="D117" s="24">
        <v>8</v>
      </c>
      <c r="E117" s="24">
        <v>8</v>
      </c>
      <c r="F117" s="24">
        <v>5</v>
      </c>
      <c r="G117" s="25">
        <v>0</v>
      </c>
      <c r="H117" s="71">
        <v>52.19</v>
      </c>
      <c r="I117" s="123"/>
      <c r="J117" s="11"/>
      <c r="K117" s="11"/>
      <c r="L117" s="19"/>
      <c r="M117" s="5"/>
      <c r="N117" s="3"/>
      <c r="O117" s="3"/>
      <c r="P117" s="3"/>
      <c r="Q117" s="3"/>
      <c r="R117" s="3"/>
      <c r="S117" s="19"/>
    </row>
    <row r="118" spans="1:19">
      <c r="A118" s="40">
        <v>15</v>
      </c>
      <c r="B118" s="42" t="s">
        <v>27</v>
      </c>
      <c r="C118" s="24">
        <v>6</v>
      </c>
      <c r="D118" s="24">
        <v>2</v>
      </c>
      <c r="E118" s="24">
        <v>2</v>
      </c>
      <c r="F118" s="24">
        <v>5</v>
      </c>
      <c r="G118" s="25">
        <v>0</v>
      </c>
      <c r="H118" s="71">
        <v>42.6</v>
      </c>
      <c r="I118" s="123"/>
      <c r="J118" s="11"/>
      <c r="K118" s="11"/>
      <c r="L118" s="19"/>
      <c r="M118" s="5"/>
      <c r="N118" s="3"/>
      <c r="O118" s="3"/>
      <c r="P118" s="3"/>
      <c r="Q118" s="3"/>
      <c r="R118" s="3"/>
      <c r="S118" s="19"/>
    </row>
    <row r="119" spans="1:19" ht="15.75" thickBot="1">
      <c r="A119" s="43"/>
      <c r="B119" s="21"/>
      <c r="C119" s="23"/>
      <c r="D119" s="23"/>
      <c r="E119" s="23"/>
      <c r="F119" s="23"/>
      <c r="G119" s="44"/>
      <c r="H119" s="72"/>
      <c r="I119" s="124"/>
      <c r="J119" s="11"/>
      <c r="K119" s="11"/>
      <c r="L119" s="19"/>
      <c r="M119" s="5"/>
      <c r="N119" s="3"/>
      <c r="O119" s="3"/>
      <c r="P119" s="3"/>
      <c r="Q119" s="3"/>
      <c r="R119" s="3"/>
      <c r="S119" s="19"/>
    </row>
    <row r="120" spans="1:19">
      <c r="A120" s="46">
        <f>SUM(A110:A119)</f>
        <v>168</v>
      </c>
      <c r="B120" s="47"/>
      <c r="C120" s="11"/>
      <c r="D120" s="11"/>
      <c r="E120" s="11"/>
      <c r="F120" s="11"/>
      <c r="G120" s="11"/>
      <c r="H120" s="48" t="s">
        <v>1</v>
      </c>
      <c r="I120" s="49">
        <v>55</v>
      </c>
      <c r="J120" s="7"/>
      <c r="K120" s="7"/>
    </row>
    <row r="121" spans="1:19">
      <c r="A121" s="35" t="s">
        <v>15</v>
      </c>
      <c r="B121" s="35"/>
      <c r="C121" s="35"/>
      <c r="D121" s="35"/>
      <c r="E121" s="35"/>
      <c r="F121" s="35"/>
      <c r="G121" s="35"/>
      <c r="H121" s="69"/>
      <c r="I121" s="70"/>
    </row>
    <row r="124" spans="1:19">
      <c r="B124" s="51"/>
      <c r="C124" s="52" t="s">
        <v>3</v>
      </c>
      <c r="D124" s="53" t="s">
        <v>4</v>
      </c>
      <c r="E124" s="52" t="s">
        <v>5</v>
      </c>
      <c r="F124" s="52" t="s">
        <v>6</v>
      </c>
      <c r="G124" s="54" t="s">
        <v>7</v>
      </c>
      <c r="H124" s="50"/>
    </row>
    <row r="125" spans="1:19">
      <c r="B125" s="55" t="s">
        <v>0</v>
      </c>
      <c r="C125" s="56">
        <f>SUM(C110:C118)</f>
        <v>16</v>
      </c>
      <c r="D125" s="56">
        <f t="shared" ref="D125:G125" si="2">SUM(D110:D118)</f>
        <v>41</v>
      </c>
      <c r="E125" s="56">
        <f t="shared" si="2"/>
        <v>36</v>
      </c>
      <c r="F125" s="56">
        <f t="shared" si="2"/>
        <v>53</v>
      </c>
      <c r="G125" s="56">
        <f t="shared" si="2"/>
        <v>22</v>
      </c>
      <c r="H125" s="50"/>
      <c r="I125" s="10"/>
    </row>
    <row r="126" spans="1:19">
      <c r="A126" s="2"/>
      <c r="B126" s="58" t="s">
        <v>16</v>
      </c>
      <c r="C126" s="96">
        <f>C125*100/A120</f>
        <v>9.5238095238095237</v>
      </c>
      <c r="D126" s="96">
        <f>D125*100/A120</f>
        <v>24.404761904761905</v>
      </c>
      <c r="E126" s="96">
        <f>E125*100/A120</f>
        <v>21.428571428571427</v>
      </c>
      <c r="F126" s="96">
        <f>F125*100/A120</f>
        <v>31.547619047619047</v>
      </c>
      <c r="G126" s="96">
        <f>G125*100/A120</f>
        <v>13.095238095238095</v>
      </c>
      <c r="H126" s="50"/>
      <c r="I126" s="10"/>
    </row>
    <row r="127" spans="1:19">
      <c r="A127" s="19"/>
      <c r="B127" s="84"/>
      <c r="C127" s="97"/>
      <c r="D127" s="97"/>
      <c r="E127" s="97"/>
      <c r="F127" s="97"/>
      <c r="G127" s="97"/>
      <c r="H127" s="50"/>
      <c r="I127" s="10"/>
    </row>
    <row r="128" spans="1:19">
      <c r="B128" s="50"/>
      <c r="C128" s="98"/>
      <c r="D128" s="98"/>
      <c r="E128" s="98"/>
      <c r="F128" s="98"/>
      <c r="G128" s="98"/>
      <c r="H128" s="50"/>
    </row>
    <row r="129" spans="2:8">
      <c r="B129" s="50"/>
      <c r="C129" s="98"/>
      <c r="D129" s="98"/>
      <c r="E129" s="98"/>
      <c r="F129" s="98"/>
      <c r="G129" s="98"/>
      <c r="H129" s="50"/>
    </row>
    <row r="130" spans="2:8">
      <c r="B130" s="50"/>
      <c r="C130" s="50"/>
      <c r="D130" s="50"/>
      <c r="E130" s="50"/>
      <c r="F130" s="50"/>
      <c r="G130" s="50"/>
      <c r="H130" s="50"/>
    </row>
    <row r="131" spans="2:8">
      <c r="B131" s="50"/>
      <c r="C131" s="50"/>
      <c r="D131" s="50"/>
      <c r="E131" s="50"/>
      <c r="F131" s="50"/>
      <c r="G131" s="50"/>
      <c r="H131" s="50"/>
    </row>
    <row r="132" spans="2:8" ht="15.75" thickBot="1">
      <c r="B132" s="50"/>
      <c r="C132" s="50"/>
      <c r="D132" s="50"/>
      <c r="E132" s="50"/>
      <c r="F132" s="50"/>
      <c r="G132" s="50"/>
      <c r="H132" s="50"/>
    </row>
    <row r="133" spans="2:8" ht="15.75" thickBot="1">
      <c r="B133" s="26" t="s">
        <v>13</v>
      </c>
      <c r="C133" s="36" t="s">
        <v>18</v>
      </c>
      <c r="D133" s="62" t="s">
        <v>54</v>
      </c>
      <c r="E133" s="63" t="s">
        <v>55</v>
      </c>
      <c r="F133" s="50"/>
      <c r="G133" s="50"/>
      <c r="H133" s="50"/>
    </row>
    <row r="134" spans="2:8">
      <c r="B134" s="30" t="s">
        <v>20</v>
      </c>
      <c r="C134" s="71">
        <f>H110</f>
        <v>49.19</v>
      </c>
      <c r="D134" s="64">
        <v>58.61</v>
      </c>
      <c r="E134" s="94">
        <v>55</v>
      </c>
      <c r="F134" s="50"/>
      <c r="G134" s="50"/>
      <c r="H134" s="50"/>
    </row>
    <row r="135" spans="2:8">
      <c r="B135" s="31" t="s">
        <v>21</v>
      </c>
      <c r="C135" s="71">
        <f t="shared" ref="C135:C142" si="3">H111</f>
        <v>66.44</v>
      </c>
      <c r="D135" s="65">
        <v>58.61</v>
      </c>
      <c r="E135" s="95">
        <v>55</v>
      </c>
      <c r="F135" s="50"/>
      <c r="G135" s="50"/>
      <c r="H135" s="50"/>
    </row>
    <row r="136" spans="2:8">
      <c r="B136" s="31" t="s">
        <v>22</v>
      </c>
      <c r="C136" s="71">
        <f t="shared" si="3"/>
        <v>66.89</v>
      </c>
      <c r="D136" s="65">
        <v>58.61</v>
      </c>
      <c r="E136" s="95">
        <v>55</v>
      </c>
      <c r="F136" s="50"/>
      <c r="G136" s="50"/>
      <c r="H136" s="50"/>
    </row>
    <row r="137" spans="2:8">
      <c r="B137" s="31" t="s">
        <v>23</v>
      </c>
      <c r="C137" s="71">
        <f t="shared" si="3"/>
        <v>58.06</v>
      </c>
      <c r="D137" s="65">
        <v>58.61</v>
      </c>
      <c r="E137" s="95">
        <v>55</v>
      </c>
      <c r="F137" s="50"/>
      <c r="G137" s="50"/>
      <c r="H137" s="50"/>
    </row>
    <row r="138" spans="2:8">
      <c r="B138" s="31" t="s">
        <v>24</v>
      </c>
      <c r="C138" s="71">
        <f t="shared" si="3"/>
        <v>71.08</v>
      </c>
      <c r="D138" s="65">
        <v>58.61</v>
      </c>
      <c r="E138" s="95">
        <v>55</v>
      </c>
      <c r="F138" s="50"/>
      <c r="G138" s="50"/>
      <c r="H138" s="50"/>
    </row>
    <row r="139" spans="2:8">
      <c r="B139" s="31" t="s">
        <v>47</v>
      </c>
      <c r="C139" s="71">
        <f t="shared" si="3"/>
        <v>51.09</v>
      </c>
      <c r="D139" s="65">
        <v>58.61</v>
      </c>
      <c r="E139" s="95">
        <v>55</v>
      </c>
      <c r="F139" s="50"/>
      <c r="G139" s="50"/>
      <c r="H139" s="50"/>
    </row>
    <row r="140" spans="2:8">
      <c r="B140" s="31" t="s">
        <v>25</v>
      </c>
      <c r="C140" s="71">
        <f t="shared" si="3"/>
        <v>72.41</v>
      </c>
      <c r="D140" s="65">
        <v>58.61</v>
      </c>
      <c r="E140" s="95">
        <v>55</v>
      </c>
      <c r="F140" s="50"/>
      <c r="G140" s="50"/>
      <c r="H140" s="50"/>
    </row>
    <row r="141" spans="2:8">
      <c r="B141" s="31" t="s">
        <v>26</v>
      </c>
      <c r="C141" s="71">
        <f t="shared" si="3"/>
        <v>52.19</v>
      </c>
      <c r="D141" s="65">
        <v>58.61</v>
      </c>
      <c r="E141" s="95">
        <v>55</v>
      </c>
      <c r="F141" s="50"/>
      <c r="G141" s="50"/>
      <c r="H141" s="50"/>
    </row>
    <row r="142" spans="2:8">
      <c r="B142" s="31" t="s">
        <v>27</v>
      </c>
      <c r="C142" s="71">
        <f t="shared" si="3"/>
        <v>42.6</v>
      </c>
      <c r="D142" s="65">
        <v>58.61</v>
      </c>
      <c r="E142" s="95">
        <v>55</v>
      </c>
      <c r="F142" s="50"/>
      <c r="G142" s="50"/>
      <c r="H142" s="50"/>
    </row>
    <row r="143" spans="2:8" ht="15.75" thickBot="1">
      <c r="B143" s="32"/>
      <c r="C143" s="72"/>
      <c r="D143" s="66"/>
      <c r="E143" s="66"/>
      <c r="F143" s="50"/>
      <c r="G143" s="50"/>
      <c r="H143" s="50"/>
    </row>
    <row r="144" spans="2:8">
      <c r="B144" s="50"/>
      <c r="C144" s="50"/>
      <c r="D144" s="50"/>
      <c r="E144" s="50"/>
      <c r="F144" s="50"/>
      <c r="G144" s="50"/>
      <c r="H144" s="50"/>
    </row>
    <row r="148" spans="1:19">
      <c r="D148" s="1"/>
      <c r="L148" s="19"/>
      <c r="M148" s="19"/>
      <c r="N148" s="19"/>
      <c r="O148" s="19"/>
      <c r="P148" s="19"/>
      <c r="Q148" s="19"/>
      <c r="R148" s="19"/>
      <c r="S148" s="19"/>
    </row>
    <row r="149" spans="1:19" ht="15.75">
      <c r="A149" s="127" t="s">
        <v>56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9"/>
      <c r="M149" s="19"/>
      <c r="N149" s="19"/>
      <c r="O149" s="19"/>
      <c r="P149" s="19"/>
      <c r="Q149" s="19"/>
      <c r="R149" s="19"/>
      <c r="S149" s="19"/>
    </row>
    <row r="150" spans="1:19">
      <c r="F150" s="19"/>
      <c r="G150" s="19"/>
      <c r="L150" s="19"/>
      <c r="M150" s="19"/>
      <c r="N150" s="19"/>
      <c r="O150" s="19"/>
      <c r="P150" s="19"/>
      <c r="Q150" s="19"/>
      <c r="R150" s="19"/>
      <c r="S150" s="19"/>
    </row>
    <row r="151" spans="1:19" ht="16.5" thickBot="1">
      <c r="A151" s="35"/>
      <c r="B151" s="11"/>
      <c r="C151" s="125"/>
      <c r="D151" s="125"/>
      <c r="E151" s="14"/>
      <c r="F151" s="125"/>
      <c r="G151" s="125"/>
      <c r="H151" s="35"/>
      <c r="I151" s="35"/>
      <c r="L151" s="12"/>
      <c r="M151" s="19"/>
      <c r="N151" s="19"/>
      <c r="O151" s="19"/>
      <c r="P151" s="19"/>
      <c r="Q151" s="19"/>
      <c r="R151" s="19"/>
      <c r="S151" s="19"/>
    </row>
    <row r="152" spans="1:19" ht="15.75" thickBot="1">
      <c r="A152" s="11"/>
      <c r="B152" s="26" t="s">
        <v>13</v>
      </c>
      <c r="C152" s="27" t="s">
        <v>9</v>
      </c>
      <c r="D152" s="27" t="s">
        <v>10</v>
      </c>
      <c r="E152" s="28" t="s">
        <v>11</v>
      </c>
      <c r="F152" s="29" t="s">
        <v>12</v>
      </c>
      <c r="G152" s="73" t="s">
        <v>41</v>
      </c>
      <c r="H152" s="77"/>
      <c r="I152" s="35"/>
      <c r="L152" s="19"/>
      <c r="M152" s="3"/>
      <c r="N152" s="5"/>
      <c r="O152" s="5"/>
      <c r="P152" s="5"/>
      <c r="Q152" s="5"/>
      <c r="R152" s="5"/>
      <c r="S152" s="19"/>
    </row>
    <row r="153" spans="1:19">
      <c r="A153" s="11"/>
      <c r="B153" s="30" t="s">
        <v>20</v>
      </c>
      <c r="C153" s="24">
        <v>1</v>
      </c>
      <c r="D153" s="24">
        <v>5</v>
      </c>
      <c r="E153" s="25">
        <v>13</v>
      </c>
      <c r="F153" s="25">
        <v>2</v>
      </c>
      <c r="G153" s="11">
        <v>0</v>
      </c>
      <c r="H153" s="79"/>
      <c r="I153" s="35"/>
      <c r="L153" s="19"/>
      <c r="M153" s="5"/>
      <c r="N153" s="13"/>
      <c r="O153" s="13"/>
      <c r="P153" s="13"/>
      <c r="Q153" s="13"/>
      <c r="R153" s="13"/>
      <c r="S153" s="19"/>
    </row>
    <row r="154" spans="1:19">
      <c r="A154" s="11"/>
      <c r="B154" s="31" t="s">
        <v>21</v>
      </c>
      <c r="C154" s="24">
        <v>0</v>
      </c>
      <c r="D154" s="25">
        <v>4</v>
      </c>
      <c r="E154" s="25">
        <v>10</v>
      </c>
      <c r="F154" s="25">
        <v>4</v>
      </c>
      <c r="G154" s="11">
        <v>0</v>
      </c>
      <c r="H154" s="79"/>
      <c r="I154" s="35"/>
      <c r="L154" s="19"/>
      <c r="M154" s="5"/>
      <c r="N154" s="6"/>
      <c r="O154" s="6"/>
      <c r="P154" s="6"/>
      <c r="Q154" s="6"/>
      <c r="R154" s="6"/>
      <c r="S154" s="19"/>
    </row>
    <row r="155" spans="1:19">
      <c r="A155" s="11"/>
      <c r="B155" s="31" t="s">
        <v>22</v>
      </c>
      <c r="C155" s="24">
        <v>0</v>
      </c>
      <c r="D155" s="25">
        <v>2</v>
      </c>
      <c r="E155" s="25">
        <v>11</v>
      </c>
      <c r="F155" s="25">
        <v>4</v>
      </c>
      <c r="G155" s="11">
        <v>1</v>
      </c>
      <c r="H155" s="79"/>
      <c r="I155" s="35"/>
      <c r="L155" s="19"/>
      <c r="M155" s="19"/>
      <c r="N155" s="19"/>
      <c r="O155" s="19"/>
      <c r="P155" s="19"/>
      <c r="Q155" s="19"/>
      <c r="R155" s="19"/>
      <c r="S155" s="19"/>
    </row>
    <row r="156" spans="1:19">
      <c r="A156" s="11"/>
      <c r="B156" s="31" t="s">
        <v>23</v>
      </c>
      <c r="C156" s="24">
        <v>0</v>
      </c>
      <c r="D156" s="25">
        <v>3</v>
      </c>
      <c r="E156" s="25">
        <v>11</v>
      </c>
      <c r="F156" s="25">
        <v>2</v>
      </c>
      <c r="G156" s="11">
        <v>1</v>
      </c>
      <c r="H156" s="79"/>
      <c r="I156" s="35"/>
      <c r="L156" s="19"/>
      <c r="M156" s="19"/>
      <c r="N156" s="19"/>
      <c r="O156" s="19"/>
      <c r="P156" s="19"/>
      <c r="Q156" s="19"/>
      <c r="R156" s="19"/>
      <c r="S156" s="19"/>
    </row>
    <row r="157" spans="1:19">
      <c r="A157" s="11"/>
      <c r="B157" s="31" t="s">
        <v>24</v>
      </c>
      <c r="C157" s="24">
        <v>0</v>
      </c>
      <c r="D157" s="24">
        <v>1</v>
      </c>
      <c r="E157" s="24">
        <v>6</v>
      </c>
      <c r="F157" s="24">
        <v>6</v>
      </c>
      <c r="G157" s="74">
        <v>0</v>
      </c>
      <c r="H157" s="79"/>
      <c r="I157" s="35"/>
    </row>
    <row r="158" spans="1:19">
      <c r="A158" s="11"/>
      <c r="B158" s="31" t="s">
        <v>47</v>
      </c>
      <c r="C158" s="24">
        <v>0</v>
      </c>
      <c r="D158" s="25">
        <v>6</v>
      </c>
      <c r="E158" s="25">
        <v>15</v>
      </c>
      <c r="F158" s="25">
        <v>2</v>
      </c>
      <c r="G158" s="11">
        <v>0</v>
      </c>
      <c r="H158" s="79"/>
      <c r="I158" s="35"/>
      <c r="N158" s="19"/>
      <c r="O158" s="19"/>
      <c r="P158" s="19"/>
      <c r="Q158" s="19"/>
      <c r="R158" s="19"/>
      <c r="S158" s="19"/>
    </row>
    <row r="159" spans="1:19">
      <c r="A159" s="35"/>
      <c r="B159" s="31" t="s">
        <v>25</v>
      </c>
      <c r="C159" s="24">
        <v>0</v>
      </c>
      <c r="D159" s="25">
        <v>3</v>
      </c>
      <c r="E159" s="25">
        <v>13</v>
      </c>
      <c r="F159" s="25">
        <v>6</v>
      </c>
      <c r="G159" s="11">
        <v>0</v>
      </c>
      <c r="H159" s="79"/>
      <c r="I159" s="35"/>
      <c r="N159" s="19"/>
      <c r="O159" s="121"/>
      <c r="P159" s="121"/>
      <c r="Q159" s="14"/>
      <c r="R159" s="125"/>
      <c r="S159" s="125"/>
    </row>
    <row r="160" spans="1:19">
      <c r="A160" s="67"/>
      <c r="B160" s="31" t="s">
        <v>26</v>
      </c>
      <c r="C160" s="24">
        <v>0</v>
      </c>
      <c r="D160" s="25">
        <v>3</v>
      </c>
      <c r="E160" s="25">
        <v>15</v>
      </c>
      <c r="F160" s="25">
        <v>3</v>
      </c>
      <c r="G160" s="11">
        <v>0</v>
      </c>
      <c r="H160" s="79"/>
      <c r="I160" s="35"/>
      <c r="J160" s="4"/>
      <c r="K160" s="4"/>
      <c r="N160" s="5"/>
      <c r="O160" s="5"/>
      <c r="P160" s="5"/>
      <c r="Q160" s="14"/>
      <c r="R160" s="5"/>
      <c r="S160" s="5"/>
    </row>
    <row r="161" spans="1:19">
      <c r="A161" s="35"/>
      <c r="B161" s="31" t="s">
        <v>27</v>
      </c>
      <c r="C161" s="24">
        <v>0</v>
      </c>
      <c r="D161" s="25">
        <v>6</v>
      </c>
      <c r="E161" s="25">
        <v>7</v>
      </c>
      <c r="F161" s="25">
        <v>2</v>
      </c>
      <c r="G161" s="11">
        <v>0</v>
      </c>
      <c r="H161" s="79"/>
      <c r="I161" s="35"/>
      <c r="M161" s="5"/>
      <c r="N161" s="5"/>
      <c r="O161" s="3"/>
      <c r="P161" s="3"/>
      <c r="Q161" s="3"/>
      <c r="R161" s="3"/>
      <c r="S161" s="3"/>
    </row>
    <row r="162" spans="1:19" ht="15.75" thickBot="1">
      <c r="A162" s="35"/>
      <c r="B162" s="32"/>
      <c r="C162" s="22"/>
      <c r="D162" s="22"/>
      <c r="E162" s="22"/>
      <c r="F162" s="22"/>
      <c r="G162" s="81"/>
      <c r="H162" s="82"/>
      <c r="I162" s="35"/>
      <c r="J162" s="16"/>
      <c r="K162" s="16"/>
      <c r="M162" s="5"/>
      <c r="N162" s="5"/>
      <c r="O162" s="3"/>
      <c r="P162" s="3"/>
      <c r="Q162" s="3"/>
      <c r="R162" s="3"/>
      <c r="S162" s="3"/>
    </row>
    <row r="163" spans="1:19">
      <c r="A163" s="35"/>
      <c r="B163" s="47"/>
      <c r="C163" s="47"/>
      <c r="D163" s="47"/>
      <c r="E163" s="47"/>
      <c r="F163" s="47"/>
      <c r="G163" s="83"/>
      <c r="H163" s="47"/>
      <c r="I163" s="47"/>
      <c r="J163" s="5"/>
      <c r="K163" s="5"/>
      <c r="M163" s="5"/>
      <c r="N163" s="5"/>
      <c r="O163" s="3"/>
      <c r="P163" s="3"/>
      <c r="Q163" s="3"/>
      <c r="R163" s="3"/>
      <c r="S163" s="3"/>
    </row>
    <row r="164" spans="1:19">
      <c r="A164" s="35"/>
      <c r="B164" s="47"/>
      <c r="C164" s="11"/>
      <c r="D164" s="11"/>
      <c r="E164" s="11"/>
      <c r="F164" s="11"/>
      <c r="G164" s="11"/>
      <c r="H164" s="75"/>
      <c r="I164" s="11"/>
      <c r="J164" s="11"/>
      <c r="K164" s="11"/>
      <c r="M164" s="5"/>
      <c r="N164" s="5"/>
      <c r="O164" s="3"/>
      <c r="P164" s="3"/>
      <c r="Q164" s="3"/>
      <c r="R164" s="3"/>
      <c r="S164" s="3"/>
    </row>
    <row r="165" spans="1:19">
      <c r="B165" s="5"/>
      <c r="C165" s="3"/>
      <c r="D165" s="3"/>
      <c r="E165" s="3"/>
      <c r="F165" s="3"/>
      <c r="G165" s="3"/>
      <c r="H165" s="6"/>
      <c r="I165" s="114"/>
      <c r="J165" s="11"/>
      <c r="K165" s="11"/>
      <c r="M165" s="5"/>
      <c r="N165" s="5"/>
      <c r="O165" s="3"/>
      <c r="P165" s="3"/>
      <c r="Q165" s="3"/>
      <c r="R165" s="3"/>
      <c r="S165" s="3"/>
    </row>
    <row r="166" spans="1:19">
      <c r="B166" s="5"/>
      <c r="C166" s="3"/>
      <c r="D166" s="3"/>
      <c r="E166" s="3"/>
      <c r="F166" s="3"/>
      <c r="G166" s="3"/>
      <c r="H166" s="6"/>
      <c r="I166" s="114"/>
      <c r="J166" s="11"/>
      <c r="K166" s="11"/>
      <c r="M166" s="5"/>
      <c r="N166" s="3"/>
      <c r="O166" s="3"/>
      <c r="P166" s="3"/>
      <c r="Q166" s="19"/>
      <c r="R166" s="19"/>
      <c r="S166" s="19"/>
    </row>
    <row r="167" spans="1:19">
      <c r="B167" s="5"/>
      <c r="C167" s="3"/>
      <c r="D167" s="3"/>
      <c r="E167" s="3"/>
      <c r="F167" s="3"/>
      <c r="G167" s="3"/>
      <c r="H167" s="6"/>
      <c r="I167" s="114"/>
      <c r="J167" s="11"/>
      <c r="K167" s="11"/>
      <c r="M167" s="5"/>
      <c r="N167" s="3"/>
      <c r="O167" s="3"/>
      <c r="P167" s="3"/>
      <c r="Q167" s="19"/>
      <c r="R167" s="19"/>
      <c r="S167" s="19"/>
    </row>
    <row r="168" spans="1:19">
      <c r="B168" s="5"/>
      <c r="C168" s="3"/>
      <c r="D168" s="3"/>
      <c r="E168" s="3"/>
      <c r="F168" s="3"/>
      <c r="G168" s="3"/>
      <c r="H168" s="6"/>
      <c r="I168" s="114"/>
      <c r="J168" s="11"/>
      <c r="K168" s="11"/>
      <c r="M168" s="5"/>
      <c r="N168" s="3"/>
      <c r="O168" s="3"/>
      <c r="P168" s="3"/>
    </row>
  </sheetData>
  <mergeCells count="16">
    <mergeCell ref="C54:D54"/>
    <mergeCell ref="F54:H54"/>
    <mergeCell ref="A2:K2"/>
    <mergeCell ref="A4:L4"/>
    <mergeCell ref="H7:I7"/>
    <mergeCell ref="I9:I18"/>
    <mergeCell ref="A52:K52"/>
    <mergeCell ref="O159:P159"/>
    <mergeCell ref="R159:S159"/>
    <mergeCell ref="A102:K102"/>
    <mergeCell ref="A105:K105"/>
    <mergeCell ref="H108:I108"/>
    <mergeCell ref="I110:I119"/>
    <mergeCell ref="A149:K149"/>
    <mergeCell ref="C151:D151"/>
    <mergeCell ref="F151:G15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showWhiteSpace="0" view="pageLayout" topLeftCell="A7" zoomScaleNormal="100" workbookViewId="0">
      <selection activeCell="F37" sqref="F37"/>
    </sheetView>
  </sheetViews>
  <sheetFormatPr defaultRowHeight="15"/>
  <cols>
    <col min="3" max="3" width="15" customWidth="1"/>
    <col min="6" max="6" width="11.7109375" customWidth="1"/>
    <col min="7" max="7" width="13.5703125" customWidth="1"/>
  </cols>
  <sheetData>
    <row r="2" spans="1:7" ht="23.25">
      <c r="A2" s="116"/>
      <c r="B2" s="116"/>
      <c r="C2" s="116"/>
      <c r="D2" s="17"/>
      <c r="E2" s="17"/>
    </row>
    <row r="4" spans="1:7" ht="18.75">
      <c r="A4" s="99"/>
      <c r="B4" s="100"/>
      <c r="C4" s="128" t="s">
        <v>42</v>
      </c>
      <c r="D4" s="128"/>
      <c r="E4" s="128"/>
      <c r="F4" s="128"/>
      <c r="G4" s="128"/>
    </row>
    <row r="5" spans="1:7" ht="22.5" customHeight="1">
      <c r="A5" s="99"/>
      <c r="B5" s="100"/>
      <c r="C5" s="100"/>
      <c r="D5" s="100"/>
      <c r="E5" s="100"/>
      <c r="F5" s="100"/>
      <c r="G5" s="100"/>
    </row>
    <row r="6" spans="1:7" ht="18.75">
      <c r="A6" s="99"/>
      <c r="B6" s="101"/>
      <c r="C6" s="129" t="s">
        <v>43</v>
      </c>
      <c r="D6" s="129"/>
      <c r="E6" s="102"/>
      <c r="F6" s="129" t="s">
        <v>44</v>
      </c>
      <c r="G6" s="129"/>
    </row>
    <row r="7" spans="1:7" ht="18.75">
      <c r="A7" s="99"/>
      <c r="B7" s="103"/>
      <c r="C7" s="103" t="s">
        <v>45</v>
      </c>
      <c r="D7" s="103" t="s">
        <v>1</v>
      </c>
      <c r="E7" s="103"/>
      <c r="F7" s="101" t="s">
        <v>45</v>
      </c>
      <c r="G7" s="101" t="s">
        <v>1</v>
      </c>
    </row>
    <row r="8" spans="1:7" ht="18.75">
      <c r="A8" s="99"/>
      <c r="B8" s="103">
        <v>2016</v>
      </c>
      <c r="C8" s="103">
        <v>55.9</v>
      </c>
      <c r="D8" s="103">
        <v>57</v>
      </c>
      <c r="E8" s="103"/>
      <c r="F8" s="101">
        <v>52.7</v>
      </c>
      <c r="G8" s="101">
        <v>47</v>
      </c>
    </row>
    <row r="9" spans="1:7" ht="18.75">
      <c r="A9" s="99"/>
      <c r="B9" s="103">
        <v>2017</v>
      </c>
      <c r="C9" s="113">
        <v>58</v>
      </c>
      <c r="D9" s="103">
        <v>58</v>
      </c>
      <c r="E9" s="103"/>
      <c r="F9" s="101">
        <v>58.5</v>
      </c>
      <c r="G9" s="101">
        <v>53</v>
      </c>
    </row>
    <row r="10" spans="1:7" ht="18.75">
      <c r="A10" s="99"/>
      <c r="B10" s="103">
        <v>2018</v>
      </c>
      <c r="C10" s="103">
        <v>70.5</v>
      </c>
      <c r="D10" s="103">
        <v>66</v>
      </c>
      <c r="E10" s="103"/>
      <c r="F10" s="101">
        <v>58.8</v>
      </c>
      <c r="G10" s="101">
        <v>47</v>
      </c>
    </row>
    <row r="11" spans="1:7" ht="18.75">
      <c r="A11" s="99"/>
      <c r="B11" s="99">
        <v>2019</v>
      </c>
      <c r="C11" s="99">
        <v>61.6</v>
      </c>
      <c r="D11" s="99">
        <v>60</v>
      </c>
      <c r="E11" s="99"/>
      <c r="F11" s="101">
        <v>58.6</v>
      </c>
      <c r="G11" s="101">
        <v>55</v>
      </c>
    </row>
    <row r="12" spans="1:7" ht="18.75">
      <c r="A12" s="99"/>
      <c r="B12" s="99"/>
      <c r="C12" s="99"/>
      <c r="D12" s="99"/>
      <c r="E12" s="99"/>
    </row>
    <row r="13" spans="1:7" ht="18.75">
      <c r="A13" s="99"/>
      <c r="B13" s="99"/>
      <c r="C13" s="99"/>
      <c r="D13" s="99"/>
      <c r="E13" s="99"/>
    </row>
    <row r="14" spans="1:7" ht="18.75">
      <c r="A14" s="99"/>
      <c r="B14" s="99"/>
      <c r="C14" s="99"/>
      <c r="D14" s="99"/>
      <c r="E14" s="99"/>
    </row>
    <row r="15" spans="1:7" ht="18.75">
      <c r="A15" s="99"/>
      <c r="B15" s="99"/>
      <c r="C15" s="99"/>
      <c r="D15" s="99"/>
      <c r="E15" s="99"/>
    </row>
    <row r="16" spans="1:7" ht="18.75">
      <c r="A16" s="99"/>
      <c r="B16" s="99"/>
      <c r="C16" s="99"/>
      <c r="D16" s="99"/>
      <c r="E16" s="99"/>
    </row>
    <row r="17" spans="1:5" ht="18.75">
      <c r="A17" s="99"/>
      <c r="B17" s="99"/>
      <c r="C17" s="99"/>
      <c r="D17" s="99"/>
      <c r="E17" s="99"/>
    </row>
    <row r="18" spans="1:5" ht="18.75">
      <c r="A18" s="99"/>
      <c r="B18" s="99"/>
      <c r="C18" s="99"/>
      <c r="D18" s="99"/>
      <c r="E18" s="99"/>
    </row>
    <row r="19" spans="1:5" ht="18.75">
      <c r="A19" s="99"/>
      <c r="B19" s="99"/>
      <c r="C19" s="99"/>
      <c r="D19" s="99"/>
      <c r="E19" s="99"/>
    </row>
    <row r="20" spans="1:5" ht="18.75">
      <c r="A20" s="99"/>
      <c r="B20" s="99"/>
      <c r="C20" s="99"/>
      <c r="D20" s="99"/>
      <c r="E20" s="99"/>
    </row>
    <row r="21" spans="1:5" ht="18.75">
      <c r="A21" s="99"/>
      <c r="B21" s="99"/>
      <c r="C21" s="99"/>
      <c r="D21" s="99"/>
      <c r="E21" s="99"/>
    </row>
    <row r="22" spans="1:5" ht="18.75">
      <c r="A22" s="99"/>
      <c r="B22" s="99"/>
      <c r="C22" s="99"/>
      <c r="D22" s="99"/>
      <c r="E22" s="99"/>
    </row>
  </sheetData>
  <mergeCells count="4">
    <mergeCell ref="A2:C2"/>
    <mergeCell ref="C4:G4"/>
    <mergeCell ref="C6:D6"/>
    <mergeCell ref="F6:G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PFC 2016</vt:lpstr>
      <vt:lpstr>PFC 2017</vt:lpstr>
      <vt:lpstr>PFC 2018</vt:lpstr>
      <vt:lpstr>PFC 2019</vt:lpstr>
      <vt:lpstr>Evolução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Profs</dc:creator>
  <cp:lastModifiedBy>tania</cp:lastModifiedBy>
  <cp:lastPrinted>2019-07-22T11:26:47Z</cp:lastPrinted>
  <dcterms:created xsi:type="dcterms:W3CDTF">2011-07-14T13:20:57Z</dcterms:created>
  <dcterms:modified xsi:type="dcterms:W3CDTF">2019-09-04T11:33:39Z</dcterms:modified>
</cp:coreProperties>
</file>